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22"/>
  </bookViews>
  <sheets>
    <sheet name="总成绩" sheetId="25" r:id="rId1"/>
  </sheets>
  <definedNames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<sst xmlns="http://schemas.openxmlformats.org/spreadsheetml/2006/main" count="112" uniqueCount="51">
  <si>
    <t>长寿区教育事业单位面向重庆籍2024届教育部直属师范大学公费师范毕业生考核招聘工作人员笔试、面试、总成绩和进入体检人员名单</t>
  </si>
  <si>
    <t>序号</t>
  </si>
  <si>
    <t>报考单位</t>
  </si>
  <si>
    <t>报考岗位</t>
  </si>
  <si>
    <t>姓名</t>
  </si>
  <si>
    <t>性别</t>
  </si>
  <si>
    <t>笔试成绩</t>
  </si>
  <si>
    <t>专业技能测试(试讲)成绩</t>
  </si>
  <si>
    <t>综合面试(结构化)成绩</t>
  </si>
  <si>
    <t>总成绩</t>
  </si>
  <si>
    <t>岗位名次</t>
  </si>
  <si>
    <t>是否进入体检</t>
  </si>
  <si>
    <t>备注</t>
  </si>
  <si>
    <t>长寿一中</t>
  </si>
  <si>
    <t>高中生物教师</t>
  </si>
  <si>
    <t>唐贝</t>
  </si>
  <si>
    <t>女</t>
  </si>
  <si>
    <t>是</t>
  </si>
  <si>
    <t>紧缺岗位</t>
  </si>
  <si>
    <t>长寿中学</t>
  </si>
  <si>
    <t>高中语文教师</t>
  </si>
  <si>
    <t>符红丽</t>
  </si>
  <si>
    <t>高中化学教师</t>
  </si>
  <si>
    <t>秦朗</t>
  </si>
  <si>
    <t>李知倩</t>
  </si>
  <si>
    <t>高中物理教师</t>
  </si>
  <si>
    <t>赖晓东</t>
  </si>
  <si>
    <t>男</t>
  </si>
  <si>
    <t>田钦云</t>
  </si>
  <si>
    <t>高中英语教师</t>
  </si>
  <si>
    <t>李佳佳</t>
  </si>
  <si>
    <t>面试缺考</t>
  </si>
  <si>
    <t>汤燕</t>
  </si>
  <si>
    <t>长寿川维中学</t>
  </si>
  <si>
    <t>初中体育教师</t>
  </si>
  <si>
    <t>陈炼</t>
  </si>
  <si>
    <t>周奥</t>
  </si>
  <si>
    <t>李清和</t>
  </si>
  <si>
    <t>高中历史教师</t>
  </si>
  <si>
    <t>韩榆</t>
  </si>
  <si>
    <t>黄丹</t>
  </si>
  <si>
    <t>张洁涵</t>
  </si>
  <si>
    <t>李荣</t>
  </si>
  <si>
    <t>长寿实验中学</t>
  </si>
  <si>
    <t>高中体育教师</t>
  </si>
  <si>
    <t>杨富昀</t>
  </si>
  <si>
    <t>桑文杰</t>
  </si>
  <si>
    <t>王茜</t>
  </si>
  <si>
    <t>周思锦</t>
  </si>
  <si>
    <t>杨童</t>
  </si>
  <si>
    <t>胡晴川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</si>
</sst>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方正仿宋_GBK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/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30" fillId="28" borderId="6" applyNumberFormat="0" applyAlignment="0" applyProtection="0">
      <alignment vertical="center"/>
    </xf>
    <xf numFmtId="0" fontId="31" fillId="29" borderId="12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/>
    <xf numFmtId="0" fontId="17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/>
    <xf numFmtId="0" fontId="14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shrinkToFit="1"/>
    </xf>
    <xf numFmtId="2" fontId="9" fillId="0" borderId="3" xfId="0" applyNumberFormat="1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 shrinkToFit="1"/>
    </xf>
    <xf numFmtId="2" fontId="9" fillId="2" borderId="3" xfId="0" applyNumberFormat="1" applyFont="1" applyFill="1" applyBorder="1" applyAlignment="1">
      <alignment horizontal="center" vertical="center" shrinkToFit="1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</cellXfs>
  <cellStyles count="11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5 3 2 4" xfId="17"/>
    <cellStyle name="常规 3 2 2 2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3 2 2" xfId="24"/>
    <cellStyle name="解释性文本" xfId="25" builtinId="53"/>
    <cellStyle name="标题 1" xfId="26" builtinId="16"/>
    <cellStyle name="标题 2" xfId="27" builtinId="17"/>
    <cellStyle name="常规 2_(医科大学)2017年第四季度招聘事业单位工作人员报名汇总表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常规 2 3" xfId="60"/>
    <cellStyle name="40% - 强调文字颜色 6" xfId="61" builtinId="51"/>
    <cellStyle name="常规 2 3 2" xfId="62"/>
    <cellStyle name="60% - 强调文字颜色 6" xfId="63" builtinId="52"/>
    <cellStyle name="常规 2" xfId="64"/>
    <cellStyle name="常规 3 3 4" xfId="65"/>
    <cellStyle name="常规 2 3 2 2" xfId="66"/>
    <cellStyle name="常规 2 3 4" xfId="67"/>
    <cellStyle name="常规 2 4" xfId="68"/>
    <cellStyle name="常规 2 4 2" xfId="69"/>
    <cellStyle name="常规 3" xfId="70"/>
    <cellStyle name="常规 3 2 2 2" xfId="71"/>
    <cellStyle name="常规 3 2 2 3" xfId="72"/>
    <cellStyle name="常规 3 2 2 4" xfId="73"/>
    <cellStyle name="常规 3 2 3" xfId="74"/>
    <cellStyle name="常规 3 2 3 2" xfId="75"/>
    <cellStyle name="常规 3 3" xfId="76"/>
    <cellStyle name="常规 3 3 2" xfId="77"/>
    <cellStyle name="常规 3 3 2 2" xfId="78"/>
    <cellStyle name="常规 3 3 3" xfId="79"/>
    <cellStyle name="常规 3 4" xfId="80"/>
    <cellStyle name="常规 3 5" xfId="81"/>
    <cellStyle name="常规 3 5 2" xfId="82"/>
    <cellStyle name="常规 4" xfId="83"/>
    <cellStyle name="常规 5 3 2 2" xfId="84"/>
    <cellStyle name="常规 4 2" xfId="85"/>
    <cellStyle name="常规 5 3 2 2 2" xfId="86"/>
    <cellStyle name="常规 4 3" xfId="87"/>
    <cellStyle name="常规 4_长寿区2018年招聘基层卫生人才报名汇总表" xfId="88"/>
    <cellStyle name="常规 5" xfId="89"/>
    <cellStyle name="常规 5 3 2 3" xfId="90"/>
    <cellStyle name="常规 5 3" xfId="91"/>
    <cellStyle name="常规 5 3 2" xfId="92"/>
    <cellStyle name="常规 5 3 3" xfId="93"/>
    <cellStyle name="常规 5 3 3 2" xfId="94"/>
    <cellStyle name="常规 8 2 3" xfId="95"/>
    <cellStyle name="常规 5 4" xfId="96"/>
    <cellStyle name="常规 5 4 2" xfId="97"/>
    <cellStyle name="常规 5 4 2 2" xfId="98"/>
    <cellStyle name="常规 5 4 3" xfId="99"/>
    <cellStyle name="常规 5 4 4" xfId="100"/>
    <cellStyle name="常规 5 5" xfId="101"/>
    <cellStyle name="常规 5 5 2" xfId="102"/>
    <cellStyle name="常规 6 2" xfId="103"/>
    <cellStyle name="常规 7" xfId="104"/>
    <cellStyle name="常规 7 2" xfId="105"/>
    <cellStyle name="常规 7 3 2" xfId="106"/>
    <cellStyle name="常规 7 4" xfId="107"/>
    <cellStyle name="常规 7 5" xfId="108"/>
    <cellStyle name="常规 8" xfId="109"/>
    <cellStyle name="常规 8 2 2" xfId="110"/>
    <cellStyle name="常规 8 2 3 2" xfId="111"/>
    <cellStyle name="常规 8 2 4" xfId="112"/>
    <cellStyle name="常规 8 2 5" xfId="113"/>
    <cellStyle name="常规 8 4" xfId="114"/>
    <cellStyle name="常规 8 4 2" xfId="115"/>
    <cellStyle name="常规 9" xfId="116"/>
    <cellStyle name="常规 9 2" xfId="11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pane ySplit="2" topLeftCell="A3" activePane="bottomLeft" state="frozen"/>
      <selection/>
      <selection pane="bottomLeft" activeCell="J16" sqref="J16"/>
    </sheetView>
  </sheetViews>
  <sheetFormatPr defaultColWidth="9" defaultRowHeight="14.25"/>
  <cols>
    <col min="1" max="1" width="7.1" style="4" customWidth="1"/>
    <col min="2" max="2" width="15.9" style="5" customWidth="1"/>
    <col min="3" max="3" width="16.8" style="5" customWidth="1"/>
    <col min="4" max="4" width="7" style="4" customWidth="1"/>
    <col min="5" max="5" width="6" style="4" customWidth="1"/>
    <col min="6" max="6" width="9.125" style="6" customWidth="1"/>
    <col min="7" max="8" width="11.6" style="6" customWidth="1"/>
    <col min="9" max="9" width="8.7" style="6" customWidth="1"/>
    <col min="10" max="10" width="6" style="6" customWidth="1"/>
    <col min="11" max="11" width="14.2" style="6" customWidth="1"/>
    <col min="12" max="12" width="13.5" style="7" customWidth="1"/>
    <col min="13" max="24" width="9" style="8"/>
    <col min="25" max="16371" width="15.7" style="8"/>
    <col min="16372" max="16384" width="9" style="8"/>
  </cols>
  <sheetData>
    <row r="1" s="1" customFormat="1" ht="46" customHeight="1" spans="1:12">
      <c r="A1" s="9" t="s">
        <v>0</v>
      </c>
      <c r="B1" s="10"/>
      <c r="C1" s="10"/>
      <c r="D1" s="9"/>
      <c r="E1" s="9"/>
      <c r="F1" s="9"/>
      <c r="G1" s="9"/>
      <c r="H1" s="9"/>
      <c r="I1" s="9"/>
      <c r="J1" s="9"/>
      <c r="K1" s="9"/>
      <c r="L1" s="9"/>
    </row>
    <row r="2" ht="36" customHeight="1" spans="1:12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26" t="s">
        <v>10</v>
      </c>
      <c r="K2" s="14" t="s">
        <v>11</v>
      </c>
      <c r="L2" s="27" t="s">
        <v>12</v>
      </c>
    </row>
    <row r="3" ht="20" customHeight="1" spans="1:12">
      <c r="A3" s="15">
        <v>1</v>
      </c>
      <c r="B3" s="16" t="s">
        <v>13</v>
      </c>
      <c r="C3" s="16" t="s">
        <v>14</v>
      </c>
      <c r="D3" s="17" t="s">
        <v>15</v>
      </c>
      <c r="E3" s="17" t="s">
        <v>16</v>
      </c>
      <c r="F3" s="18"/>
      <c r="G3" s="19">
        <v>82</v>
      </c>
      <c r="H3" s="19">
        <v>79.4</v>
      </c>
      <c r="I3" s="28">
        <f>ROUND(G3*0.5+H3*0.5,2)</f>
        <v>80.7</v>
      </c>
      <c r="J3" s="29">
        <f>RANK(I3,$I$3:$I$3)</f>
        <v>1</v>
      </c>
      <c r="K3" s="30" t="s">
        <v>17</v>
      </c>
      <c r="L3" s="31" t="s">
        <v>18</v>
      </c>
    </row>
    <row r="4" ht="20" customHeight="1" spans="1:12">
      <c r="A4" s="15">
        <v>2</v>
      </c>
      <c r="B4" s="20" t="s">
        <v>19</v>
      </c>
      <c r="C4" s="20" t="s">
        <v>20</v>
      </c>
      <c r="D4" s="21" t="s">
        <v>21</v>
      </c>
      <c r="E4" s="21" t="s">
        <v>16</v>
      </c>
      <c r="F4" s="22"/>
      <c r="G4" s="23">
        <v>81.8</v>
      </c>
      <c r="H4" s="23">
        <v>85.2</v>
      </c>
      <c r="I4" s="24">
        <f t="shared" ref="I4:I23" si="0">ROUND(G4*0.5+H4*0.5,2)</f>
        <v>83.5</v>
      </c>
      <c r="J4" s="32">
        <f>RANK(I4,$I$4:$I$4)</f>
        <v>1</v>
      </c>
      <c r="K4" s="33" t="s">
        <v>17</v>
      </c>
      <c r="L4" s="34" t="s">
        <v>18</v>
      </c>
    </row>
    <row r="5" ht="20" customHeight="1" spans="1:12">
      <c r="A5" s="15">
        <v>3</v>
      </c>
      <c r="B5" s="16" t="s">
        <v>19</v>
      </c>
      <c r="C5" s="16" t="s">
        <v>22</v>
      </c>
      <c r="D5" s="17" t="s">
        <v>23</v>
      </c>
      <c r="E5" s="17" t="s">
        <v>16</v>
      </c>
      <c r="F5" s="18"/>
      <c r="G5" s="19">
        <v>84.2</v>
      </c>
      <c r="H5" s="19">
        <v>86</v>
      </c>
      <c r="I5" s="28">
        <f t="shared" si="0"/>
        <v>85.1</v>
      </c>
      <c r="J5" s="29">
        <f>RANK(I5,$I$5:$I$6)</f>
        <v>1</v>
      </c>
      <c r="K5" s="30" t="s">
        <v>17</v>
      </c>
      <c r="L5" s="31"/>
    </row>
    <row r="6" ht="20" customHeight="1" spans="1:12">
      <c r="A6" s="15">
        <v>4</v>
      </c>
      <c r="B6" s="16" t="s">
        <v>19</v>
      </c>
      <c r="C6" s="16" t="s">
        <v>22</v>
      </c>
      <c r="D6" s="17" t="s">
        <v>24</v>
      </c>
      <c r="E6" s="17" t="s">
        <v>16</v>
      </c>
      <c r="F6" s="18"/>
      <c r="G6" s="19">
        <v>73.8</v>
      </c>
      <c r="H6" s="19">
        <v>75.4</v>
      </c>
      <c r="I6" s="28">
        <f t="shared" si="0"/>
        <v>74.6</v>
      </c>
      <c r="J6" s="29">
        <f>RANK(I6,$I$5:$I$6)</f>
        <v>2</v>
      </c>
      <c r="K6" s="30"/>
      <c r="L6" s="31"/>
    </row>
    <row r="7" ht="20" customHeight="1" spans="1:12">
      <c r="A7" s="15">
        <v>5</v>
      </c>
      <c r="B7" s="20" t="s">
        <v>19</v>
      </c>
      <c r="C7" s="20" t="s">
        <v>25</v>
      </c>
      <c r="D7" s="21" t="s">
        <v>26</v>
      </c>
      <c r="E7" s="21" t="s">
        <v>27</v>
      </c>
      <c r="F7" s="22"/>
      <c r="G7" s="23">
        <v>76.2</v>
      </c>
      <c r="H7" s="23">
        <v>76.2</v>
      </c>
      <c r="I7" s="24">
        <f t="shared" si="0"/>
        <v>76.2</v>
      </c>
      <c r="J7" s="32">
        <f>RANK(I7,$I$7:$I$8)</f>
        <v>2</v>
      </c>
      <c r="K7" s="33"/>
      <c r="L7" s="34"/>
    </row>
    <row r="8" ht="20" customHeight="1" spans="1:12">
      <c r="A8" s="15">
        <v>6</v>
      </c>
      <c r="B8" s="20" t="s">
        <v>19</v>
      </c>
      <c r="C8" s="20" t="s">
        <v>25</v>
      </c>
      <c r="D8" s="21" t="s">
        <v>28</v>
      </c>
      <c r="E8" s="21" t="s">
        <v>27</v>
      </c>
      <c r="F8" s="22"/>
      <c r="G8" s="23">
        <v>83.4</v>
      </c>
      <c r="H8" s="23">
        <v>81.4</v>
      </c>
      <c r="I8" s="24">
        <f t="shared" si="0"/>
        <v>82.4</v>
      </c>
      <c r="J8" s="32">
        <f>RANK(I8,$I$7:$I$8)</f>
        <v>1</v>
      </c>
      <c r="K8" s="33" t="s">
        <v>17</v>
      </c>
      <c r="L8" s="34"/>
    </row>
    <row r="9" ht="20" customHeight="1" spans="1:12">
      <c r="A9" s="15">
        <v>7</v>
      </c>
      <c r="B9" s="16" t="s">
        <v>19</v>
      </c>
      <c r="C9" s="16" t="s">
        <v>29</v>
      </c>
      <c r="D9" s="17" t="s">
        <v>30</v>
      </c>
      <c r="E9" s="17" t="s">
        <v>16</v>
      </c>
      <c r="F9" s="18"/>
      <c r="G9" s="19"/>
      <c r="H9" s="19"/>
      <c r="I9" s="28"/>
      <c r="J9" s="29"/>
      <c r="K9" s="30"/>
      <c r="L9" s="35" t="s">
        <v>31</v>
      </c>
    </row>
    <row r="10" ht="20" customHeight="1" spans="1:12">
      <c r="A10" s="15">
        <v>8</v>
      </c>
      <c r="B10" s="16" t="s">
        <v>19</v>
      </c>
      <c r="C10" s="16" t="s">
        <v>29</v>
      </c>
      <c r="D10" s="17" t="s">
        <v>32</v>
      </c>
      <c r="E10" s="17" t="s">
        <v>16</v>
      </c>
      <c r="F10" s="18"/>
      <c r="G10" s="19">
        <v>79.8</v>
      </c>
      <c r="H10" s="19">
        <v>79</v>
      </c>
      <c r="I10" s="28">
        <f t="shared" si="0"/>
        <v>79.4</v>
      </c>
      <c r="J10" s="29">
        <f>RANK(I10,$I$9:$I$10)</f>
        <v>1</v>
      </c>
      <c r="K10" s="30" t="s">
        <v>17</v>
      </c>
      <c r="L10" s="35" t="s">
        <v>18</v>
      </c>
    </row>
    <row r="11" s="2" customFormat="1" ht="20" customHeight="1" spans="1:12">
      <c r="A11" s="15">
        <v>9</v>
      </c>
      <c r="B11" s="20" t="s">
        <v>33</v>
      </c>
      <c r="C11" s="20" t="s">
        <v>34</v>
      </c>
      <c r="D11" s="21" t="s">
        <v>35</v>
      </c>
      <c r="E11" s="21" t="s">
        <v>27</v>
      </c>
      <c r="F11" s="24">
        <v>68</v>
      </c>
      <c r="G11" s="25">
        <v>85</v>
      </c>
      <c r="H11" s="25">
        <v>85</v>
      </c>
      <c r="I11" s="24">
        <f>ROUND(F11*0.5+G11*0.25+H11*0.25,2)</f>
        <v>76.5</v>
      </c>
      <c r="J11" s="32">
        <f>RANK(I11,$I$11:$I$13)</f>
        <v>1</v>
      </c>
      <c r="K11" s="21" t="s">
        <v>17</v>
      </c>
      <c r="L11" s="36"/>
    </row>
    <row r="12" s="3" customFormat="1" ht="20" customHeight="1" spans="1:12">
      <c r="A12" s="15">
        <v>10</v>
      </c>
      <c r="B12" s="20" t="s">
        <v>33</v>
      </c>
      <c r="C12" s="20" t="s">
        <v>34</v>
      </c>
      <c r="D12" s="21" t="s">
        <v>36</v>
      </c>
      <c r="E12" s="21" t="s">
        <v>27</v>
      </c>
      <c r="F12" s="24">
        <v>63.5</v>
      </c>
      <c r="G12" s="25">
        <v>83.2</v>
      </c>
      <c r="H12" s="25">
        <v>83.4</v>
      </c>
      <c r="I12" s="24">
        <f>ROUND(F12*0.5+G12*0.25+H12*0.25,2)</f>
        <v>73.4</v>
      </c>
      <c r="J12" s="32">
        <f>RANK(I12,$I$11:$I$13)</f>
        <v>2</v>
      </c>
      <c r="K12" s="21"/>
      <c r="L12" s="36"/>
    </row>
    <row r="13" s="2" customFormat="1" ht="20" customHeight="1" spans="1:12">
      <c r="A13" s="15">
        <v>11</v>
      </c>
      <c r="B13" s="20" t="s">
        <v>33</v>
      </c>
      <c r="C13" s="20" t="s">
        <v>34</v>
      </c>
      <c r="D13" s="21" t="s">
        <v>37</v>
      </c>
      <c r="E13" s="21" t="s">
        <v>16</v>
      </c>
      <c r="F13" s="24">
        <v>61</v>
      </c>
      <c r="G13" s="25">
        <v>75.2</v>
      </c>
      <c r="H13" s="25">
        <v>79.2</v>
      </c>
      <c r="I13" s="24">
        <f>ROUND(F13*0.5+G13*0.25+H13*0.25,2)</f>
        <v>69.1</v>
      </c>
      <c r="J13" s="32">
        <f>RANK(I13,$I$11:$I$13)</f>
        <v>3</v>
      </c>
      <c r="K13" s="21"/>
      <c r="L13" s="36"/>
    </row>
    <row r="14" ht="20" customHeight="1" spans="1:12">
      <c r="A14" s="15">
        <v>12</v>
      </c>
      <c r="B14" s="16" t="s">
        <v>33</v>
      </c>
      <c r="C14" s="16" t="s">
        <v>38</v>
      </c>
      <c r="D14" s="17" t="s">
        <v>39</v>
      </c>
      <c r="E14" s="17" t="s">
        <v>16</v>
      </c>
      <c r="F14" s="18"/>
      <c r="G14" s="19">
        <v>86</v>
      </c>
      <c r="H14" s="19">
        <v>82</v>
      </c>
      <c r="I14" s="28">
        <f t="shared" si="0"/>
        <v>84</v>
      </c>
      <c r="J14" s="29">
        <f>RANK(I14,$I$14:$I$17)</f>
        <v>1</v>
      </c>
      <c r="K14" s="30" t="s">
        <v>17</v>
      </c>
      <c r="L14" s="31"/>
    </row>
    <row r="15" ht="20" customHeight="1" spans="1:12">
      <c r="A15" s="15">
        <v>13</v>
      </c>
      <c r="B15" s="16" t="s">
        <v>33</v>
      </c>
      <c r="C15" s="16" t="s">
        <v>38</v>
      </c>
      <c r="D15" s="17" t="s">
        <v>40</v>
      </c>
      <c r="E15" s="17" t="s">
        <v>16</v>
      </c>
      <c r="F15" s="18"/>
      <c r="G15" s="19">
        <v>78.2</v>
      </c>
      <c r="H15" s="19">
        <v>80.4</v>
      </c>
      <c r="I15" s="28">
        <f t="shared" si="0"/>
        <v>79.3</v>
      </c>
      <c r="J15" s="29">
        <f>RANK(I15,$I$14:$I$17)</f>
        <v>2</v>
      </c>
      <c r="K15" s="30"/>
      <c r="L15" s="31"/>
    </row>
    <row r="16" ht="20" customHeight="1" spans="1:12">
      <c r="A16" s="15">
        <v>14</v>
      </c>
      <c r="B16" s="16" t="s">
        <v>33</v>
      </c>
      <c r="C16" s="16" t="s">
        <v>38</v>
      </c>
      <c r="D16" s="17" t="s">
        <v>41</v>
      </c>
      <c r="E16" s="17" t="s">
        <v>16</v>
      </c>
      <c r="F16" s="18"/>
      <c r="G16" s="19"/>
      <c r="H16" s="19"/>
      <c r="I16" s="28"/>
      <c r="J16" s="29"/>
      <c r="K16" s="30"/>
      <c r="L16" s="35" t="s">
        <v>31</v>
      </c>
    </row>
    <row r="17" ht="20" customHeight="1" spans="1:12">
      <c r="A17" s="15">
        <v>15</v>
      </c>
      <c r="B17" s="16" t="s">
        <v>33</v>
      </c>
      <c r="C17" s="16" t="s">
        <v>38</v>
      </c>
      <c r="D17" s="17" t="s">
        <v>42</v>
      </c>
      <c r="E17" s="17" t="s">
        <v>16</v>
      </c>
      <c r="F17" s="18"/>
      <c r="G17" s="19"/>
      <c r="H17" s="19"/>
      <c r="I17" s="28"/>
      <c r="J17" s="29"/>
      <c r="K17" s="30"/>
      <c r="L17" s="35" t="s">
        <v>31</v>
      </c>
    </row>
    <row r="18" ht="20" customHeight="1" spans="1:12">
      <c r="A18" s="15">
        <v>16</v>
      </c>
      <c r="B18" s="20" t="s">
        <v>43</v>
      </c>
      <c r="C18" s="20" t="s">
        <v>44</v>
      </c>
      <c r="D18" s="21" t="s">
        <v>45</v>
      </c>
      <c r="E18" s="21" t="s">
        <v>27</v>
      </c>
      <c r="F18" s="22"/>
      <c r="G18" s="23">
        <v>78.8</v>
      </c>
      <c r="H18" s="23">
        <v>75</v>
      </c>
      <c r="I18" s="24">
        <f t="shared" si="0"/>
        <v>76.9</v>
      </c>
      <c r="J18" s="32">
        <f t="shared" ref="J18:J23" si="1">RANK(I18,$I$18:$I$23)</f>
        <v>4</v>
      </c>
      <c r="K18" s="33"/>
      <c r="L18" s="34"/>
    </row>
    <row r="19" ht="20" customHeight="1" spans="1:12">
      <c r="A19" s="15">
        <v>17</v>
      </c>
      <c r="B19" s="20" t="s">
        <v>43</v>
      </c>
      <c r="C19" s="20" t="s">
        <v>44</v>
      </c>
      <c r="D19" s="21" t="s">
        <v>46</v>
      </c>
      <c r="E19" s="21" t="s">
        <v>27</v>
      </c>
      <c r="F19" s="22"/>
      <c r="G19" s="23">
        <v>80</v>
      </c>
      <c r="H19" s="23">
        <v>75.6</v>
      </c>
      <c r="I19" s="24">
        <f t="shared" si="0"/>
        <v>77.8</v>
      </c>
      <c r="J19" s="32">
        <f t="shared" si="1"/>
        <v>2</v>
      </c>
      <c r="K19" s="33"/>
      <c r="L19" s="34"/>
    </row>
    <row r="20" ht="20" customHeight="1" spans="1:12">
      <c r="A20" s="15">
        <v>18</v>
      </c>
      <c r="B20" s="20" t="s">
        <v>43</v>
      </c>
      <c r="C20" s="20" t="s">
        <v>44</v>
      </c>
      <c r="D20" s="21" t="s">
        <v>47</v>
      </c>
      <c r="E20" s="21" t="s">
        <v>16</v>
      </c>
      <c r="F20" s="22"/>
      <c r="G20" s="23">
        <v>77.2</v>
      </c>
      <c r="H20" s="23">
        <v>74.2</v>
      </c>
      <c r="I20" s="24">
        <f t="shared" si="0"/>
        <v>75.7</v>
      </c>
      <c r="J20" s="32">
        <f t="shared" si="1"/>
        <v>5</v>
      </c>
      <c r="K20" s="33"/>
      <c r="L20" s="34"/>
    </row>
    <row r="21" ht="20" customHeight="1" spans="1:12">
      <c r="A21" s="15">
        <v>19</v>
      </c>
      <c r="B21" s="20" t="s">
        <v>43</v>
      </c>
      <c r="C21" s="20" t="s">
        <v>44</v>
      </c>
      <c r="D21" s="21" t="s">
        <v>48</v>
      </c>
      <c r="E21" s="21" t="s">
        <v>27</v>
      </c>
      <c r="F21" s="22"/>
      <c r="G21" s="23">
        <v>81.2</v>
      </c>
      <c r="H21" s="23">
        <v>74.2</v>
      </c>
      <c r="I21" s="24">
        <f t="shared" si="0"/>
        <v>77.7</v>
      </c>
      <c r="J21" s="32">
        <f t="shared" si="1"/>
        <v>3</v>
      </c>
      <c r="K21" s="33"/>
      <c r="L21" s="34"/>
    </row>
    <row r="22" ht="20" customHeight="1" spans="1:12">
      <c r="A22" s="15">
        <v>20</v>
      </c>
      <c r="B22" s="20" t="s">
        <v>43</v>
      </c>
      <c r="C22" s="20" t="s">
        <v>44</v>
      </c>
      <c r="D22" s="21" t="s">
        <v>49</v>
      </c>
      <c r="E22" s="21" t="s">
        <v>27</v>
      </c>
      <c r="F22" s="22"/>
      <c r="G22" s="23"/>
      <c r="H22" s="23"/>
      <c r="I22" s="24"/>
      <c r="J22" s="32"/>
      <c r="K22" s="33"/>
      <c r="L22" s="34" t="s">
        <v>31</v>
      </c>
    </row>
    <row r="23" ht="20" customHeight="1" spans="1:12">
      <c r="A23" s="15">
        <v>21</v>
      </c>
      <c r="B23" s="20" t="s">
        <v>43</v>
      </c>
      <c r="C23" s="20" t="s">
        <v>44</v>
      </c>
      <c r="D23" s="21" t="s">
        <v>50</v>
      </c>
      <c r="E23" s="21" t="s">
        <v>27</v>
      </c>
      <c r="F23" s="22"/>
      <c r="G23" s="23">
        <v>84.4</v>
      </c>
      <c r="H23" s="23">
        <v>80.6</v>
      </c>
      <c r="I23" s="24">
        <f t="shared" si="0"/>
        <v>82.5</v>
      </c>
      <c r="J23" s="32">
        <f t="shared" si="1"/>
        <v>1</v>
      </c>
      <c r="K23" s="33" t="s">
        <v>17</v>
      </c>
      <c r="L23" s="34"/>
    </row>
    <row r="24" ht="19" customHeight="1"/>
  </sheetData>
  <sortState ref="B3:Z12">
    <sortCondition ref="J3:J12"/>
  </sortState>
  <mergeCells count="1">
    <mergeCell ref="A1:L1"/>
  </mergeCells>
  <printOptions horizontalCentered="1"/>
  <pageMargins left="0.314583333333333" right="0.236111111111111" top="0.354166666666667" bottom="0.354166666666667" header="0.236111111111111" footer="0.156944444444444"/>
  <pageSetup paperSize="9" scale="9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2013-12-25T01:52:00Z</dcterms:created>
  <cp:lastPrinted>2022-07-02T02:52:00Z</cp:lastPrinted>
  <dcterms:modified xsi:type="dcterms:W3CDTF">2023-11-25T06:41:30Z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58547D2D854A4C3CA358FC824193F75F_12</vt:lpwstr>
  </property>
</Properties>
</file>