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3" lowestEdited="5" rupBuild="9302"/>
  <workbookPr defaultThemeVersion="153222"/>
  <bookViews>
    <workbookView xWindow="0" yWindow="0" windowWidth="18350" windowHeight="7000" activeTab="0"/>
  </bookViews>
  <sheets>
    <sheet name="过分" sheetId="1" r:id="rId1"/>
  </sheets>
  <definedNames>
    <definedName name="_xlnm._FilterDatabase" localSheetId="0" hidden="1">过分!$A$4:$R$232</definedName>
    <definedName name="_xlnm._FilterDatabase" localSheetId="0" hidden="1">过分!$A$4:$R$232</definedName>
    <definedName name="_xlnm.Print_Titles" localSheetId="0">过分!$1:$4</definedName>
  </definedNames>
  <calcPr calcId="191029"/>
</workbook>
</file>

<file path=xl/sharedStrings.xml><?xml version="1.0" encoding="utf-8"?>
<sst xmlns="http://schemas.openxmlformats.org/spreadsheetml/2006/main" uniqueCount="620" count="620">
  <si>
    <t>荣昌区2024年四季度公开（考核、基层）招聘事业单位工作人员面试总成绩公布表　日期：2025.1.18</t>
  </si>
  <si>
    <t>注：1.公开招聘其他总成绩=（《职业能力倾向测验》成绩+《综合应用能力》成绩）÷3×60%+综合面试成绩×40%；2.公开招聘教育总成绩=（《职业能力倾向测验》成绩+《综合应用能力》成绩）÷3×60%+专业面试成绩×20%+综合面试成绩×20%。3.考核招聘（组织笔试）总成绩=《职业能力倾向测验》成绩×2÷3×50%+综合面试成绩×50%。4.基层卫生院招聘未组织笔试总成绩=综合面试成绩。5.基层卫生院考核招聘组织笔试总成绩=（《职业能力倾向测验》成绩+《综合应用能力》成绩）÷3×50%+综合面试成绩×50%。考试各项成绩均采取百分制计算，四舍五入后精确到小数点后两位数。</t>
  </si>
  <si>
    <t>序号</t>
  </si>
  <si>
    <t>报考单位</t>
  </si>
  <si>
    <t>报考岗位</t>
  </si>
  <si>
    <t>招聘指标</t>
  </si>
  <si>
    <t>姓名</t>
  </si>
  <si>
    <t>性别</t>
  </si>
  <si>
    <t>抽签号</t>
  </si>
  <si>
    <t>笔试成绩</t>
  </si>
  <si>
    <t>结构化面试成绩</t>
  </si>
  <si>
    <t>专业面试成绩</t>
  </si>
  <si>
    <t>考试总成绩</t>
  </si>
  <si>
    <t>岗位排名</t>
  </si>
  <si>
    <t>是否进入体检　</t>
  </si>
  <si>
    <t>成绩类型</t>
  </si>
  <si>
    <t>备注</t>
  </si>
  <si>
    <t>成绩</t>
  </si>
  <si>
    <t>折算成绩</t>
  </si>
  <si>
    <t>1</t>
  </si>
  <si>
    <t>大数据技术服务中心</t>
  </si>
  <si>
    <t>大数据智能岗</t>
  </si>
  <si>
    <t>2</t>
  </si>
  <si>
    <t>刘琴</t>
  </si>
  <si>
    <t>女</t>
  </si>
  <si>
    <t>1-1</t>
  </si>
  <si>
    <t>－</t>
  </si>
  <si>
    <t>是</t>
  </si>
  <si>
    <t>考核</t>
  </si>
  <si>
    <t>施俊</t>
  </si>
  <si>
    <t>男</t>
  </si>
  <si>
    <t>1-3</t>
  </si>
  <si>
    <t>否</t>
  </si>
  <si>
    <t>3</t>
  </si>
  <si>
    <t>梁书凝</t>
  </si>
  <si>
    <t>1-4</t>
  </si>
  <si>
    <t>4</t>
  </si>
  <si>
    <t>白玉</t>
  </si>
  <si>
    <t>1-2</t>
  </si>
  <si>
    <t>5</t>
  </si>
  <si>
    <t>周靖轩</t>
  </si>
  <si>
    <t>1-5</t>
  </si>
  <si>
    <t>6</t>
  </si>
  <si>
    <t>经济发展研究中心</t>
  </si>
  <si>
    <t>经济分析岗</t>
  </si>
  <si>
    <t>陶亮</t>
  </si>
  <si>
    <t>1-7</t>
  </si>
  <si>
    <t>7</t>
  </si>
  <si>
    <t>陆荣军</t>
  </si>
  <si>
    <t>1-6</t>
  </si>
  <si>
    <t>8</t>
  </si>
  <si>
    <t>秦柯涵</t>
  </si>
  <si>
    <t>1-8</t>
  </si>
  <si>
    <t>9</t>
  </si>
  <si>
    <t>农业技术推广站</t>
  </si>
  <si>
    <t>农业工程岗</t>
  </si>
  <si>
    <t>肖国蔚</t>
  </si>
  <si>
    <t>1-9</t>
  </si>
  <si>
    <t>10</t>
  </si>
  <si>
    <t>易炳良</t>
  </si>
  <si>
    <t>1-10</t>
  </si>
  <si>
    <t>11</t>
  </si>
  <si>
    <t>马玮键</t>
  </si>
  <si>
    <t>1-11</t>
  </si>
  <si>
    <t>12</t>
  </si>
  <si>
    <t>商贸物流服务中心</t>
  </si>
  <si>
    <t>市场数据分析岗</t>
  </si>
  <si>
    <t>杨莉</t>
  </si>
  <si>
    <t>1-12</t>
  </si>
  <si>
    <t>13</t>
  </si>
  <si>
    <t>张铭渲</t>
  </si>
  <si>
    <t>1-14</t>
  </si>
  <si>
    <t>14</t>
  </si>
  <si>
    <t>陈泉霖</t>
  </si>
  <si>
    <t>1-15</t>
  </si>
  <si>
    <t>15</t>
  </si>
  <si>
    <t>黎凌宇</t>
  </si>
  <si>
    <t>1-13</t>
  </si>
  <si>
    <t>16</t>
  </si>
  <si>
    <t>水文与河道服务中心</t>
  </si>
  <si>
    <t>水文水资源岗</t>
  </si>
  <si>
    <t>张超</t>
  </si>
  <si>
    <t>1-18</t>
  </si>
  <si>
    <t>17</t>
  </si>
  <si>
    <t>张佳欣</t>
  </si>
  <si>
    <t>1-17</t>
  </si>
  <si>
    <t>18</t>
  </si>
  <si>
    <t>李鑫</t>
  </si>
  <si>
    <t>1-16</t>
  </si>
  <si>
    <t>19</t>
  </si>
  <si>
    <t>文化馆</t>
  </si>
  <si>
    <t>美术辅导岗</t>
  </si>
  <si>
    <t>刘人榕</t>
  </si>
  <si>
    <t>1-19</t>
  </si>
  <si>
    <t>20</t>
  </si>
  <si>
    <t>冉巧玉</t>
  </si>
  <si>
    <t>1-20</t>
  </si>
  <si>
    <t>21</t>
  </si>
  <si>
    <t>龙运桃</t>
  </si>
  <si>
    <t>1-21</t>
  </si>
  <si>
    <t>广顺街道产业发展服务中心</t>
  </si>
  <si>
    <t>农业岗</t>
  </si>
  <si>
    <t>刘泽晋</t>
  </si>
  <si>
    <t>2-5</t>
  </si>
  <si>
    <t>徐露茜</t>
  </si>
  <si>
    <t>2-3</t>
  </si>
  <si>
    <t>何泳萌</t>
  </si>
  <si>
    <t>2-1</t>
  </si>
  <si>
    <t>肖涵芮</t>
  </si>
  <si>
    <t>2-4</t>
  </si>
  <si>
    <t>唐泽华</t>
  </si>
  <si>
    <t>2-2</t>
  </si>
  <si>
    <t>双河街道产业发展服务中心</t>
  </si>
  <si>
    <t>畜牧发展岗</t>
  </si>
  <si>
    <t>张璇</t>
  </si>
  <si>
    <t>2-7</t>
  </si>
  <si>
    <t>汪泽辉</t>
  </si>
  <si>
    <t>2-8</t>
  </si>
  <si>
    <t>黄莉媛</t>
  </si>
  <si>
    <t>2-6</t>
  </si>
  <si>
    <t>罗贵媛</t>
  </si>
  <si>
    <t>2-9</t>
  </si>
  <si>
    <t>区委党校</t>
  </si>
  <si>
    <t>教研岗1</t>
  </si>
  <si>
    <t>胡太清</t>
  </si>
  <si>
    <t>2-10</t>
  </si>
  <si>
    <t>郑可欣</t>
  </si>
  <si>
    <t>2-13</t>
  </si>
  <si>
    <t>吴丹</t>
  </si>
  <si>
    <t>2-11</t>
  </si>
  <si>
    <t>熊竹声</t>
  </si>
  <si>
    <t>2-12</t>
  </si>
  <si>
    <t>教研岗2</t>
  </si>
  <si>
    <t>陈鑫</t>
  </si>
  <si>
    <t>2-15</t>
  </si>
  <si>
    <t>谌星月</t>
  </si>
  <si>
    <t>2-16</t>
  </si>
  <si>
    <t>郭旖睿</t>
  </si>
  <si>
    <t>2-18</t>
  </si>
  <si>
    <t>苏成容</t>
  </si>
  <si>
    <t>2-14</t>
  </si>
  <si>
    <t>黄鑫</t>
  </si>
  <si>
    <t>2-17</t>
  </si>
  <si>
    <t>民兵训练基地</t>
  </si>
  <si>
    <t>综合管理岗1</t>
  </si>
  <si>
    <t>张丁月</t>
  </si>
  <si>
    <t>2-21</t>
  </si>
  <si>
    <t>公招</t>
  </si>
  <si>
    <t>陶衍行</t>
  </si>
  <si>
    <t>2-20</t>
  </si>
  <si>
    <t>刘芳兵</t>
  </si>
  <si>
    <t>2-19</t>
  </si>
  <si>
    <t>22</t>
  </si>
  <si>
    <t>综合管理岗2</t>
  </si>
  <si>
    <t>钱金戈</t>
  </si>
  <si>
    <t>23</t>
  </si>
  <si>
    <t>常方</t>
  </si>
  <si>
    <t>2-23</t>
  </si>
  <si>
    <t>24</t>
  </si>
  <si>
    <t>黎海纳</t>
  </si>
  <si>
    <t>2-22</t>
  </si>
  <si>
    <t>融媒体中心</t>
  </si>
  <si>
    <t>新媒体技术岗</t>
  </si>
  <si>
    <t>戚福川</t>
  </si>
  <si>
    <t>3-3</t>
  </si>
  <si>
    <t>钟敏红</t>
  </si>
  <si>
    <t>3-1</t>
  </si>
  <si>
    <t>吴洁</t>
  </si>
  <si>
    <t>3-2</t>
  </si>
  <si>
    <t>市政设施维护所</t>
  </si>
  <si>
    <t>工程技术岗</t>
  </si>
  <si>
    <t>邓富丞</t>
  </si>
  <si>
    <t>3-6</t>
  </si>
  <si>
    <t>黄晓峰</t>
  </si>
  <si>
    <t>3-4</t>
  </si>
  <si>
    <t>杨建国</t>
  </si>
  <si>
    <t>3-5</t>
  </si>
  <si>
    <t>运输服务中心</t>
  </si>
  <si>
    <t>运输服务</t>
  </si>
  <si>
    <t>杨天然</t>
  </si>
  <si>
    <t>3-7</t>
  </si>
  <si>
    <t>罗德川</t>
  </si>
  <si>
    <t>3-8</t>
  </si>
  <si>
    <t>谭行</t>
  </si>
  <si>
    <t>3-9</t>
  </si>
  <si>
    <t>动物疫病预防控制中心</t>
  </si>
  <si>
    <t>动物疫病防控服务岗</t>
  </si>
  <si>
    <t>谭璐娜</t>
  </si>
  <si>
    <t>3-11</t>
  </si>
  <si>
    <t>康成静</t>
  </si>
  <si>
    <t>3-10</t>
  </si>
  <si>
    <t>黄政晔</t>
  </si>
  <si>
    <t>3-12</t>
  </si>
  <si>
    <t>公共机构节能服务中心</t>
  </si>
  <si>
    <t>综合岗</t>
  </si>
  <si>
    <t>李婕</t>
  </si>
  <si>
    <t>3-15</t>
  </si>
  <si>
    <t>周星佑</t>
  </si>
  <si>
    <t>3-13</t>
  </si>
  <si>
    <t>卓琳杰</t>
  </si>
  <si>
    <t>3-14</t>
  </si>
  <si>
    <t>综合管理岗</t>
  </si>
  <si>
    <t>邓秋雲</t>
  </si>
  <si>
    <t>3-19</t>
  </si>
  <si>
    <t>刘杉杉</t>
  </si>
  <si>
    <t>3-16</t>
  </si>
  <si>
    <t>席杨凯</t>
  </si>
  <si>
    <t>3-18</t>
  </si>
  <si>
    <t>杨庆</t>
  </si>
  <si>
    <t>3-17</t>
  </si>
  <si>
    <t>水利工程建设中心</t>
  </si>
  <si>
    <t>水资源与环保岗</t>
  </si>
  <si>
    <t>谢诗语</t>
  </si>
  <si>
    <t>3-21</t>
  </si>
  <si>
    <t>晏翌杨</t>
  </si>
  <si>
    <t>3-20</t>
  </si>
  <si>
    <t>文彩</t>
  </si>
  <si>
    <t>3-22</t>
  </si>
  <si>
    <t>统计指导站</t>
  </si>
  <si>
    <t>统计调查</t>
  </si>
  <si>
    <t>赵倩</t>
  </si>
  <si>
    <t>4-2</t>
  </si>
  <si>
    <t>吕幽璇</t>
  </si>
  <si>
    <t>4-1</t>
  </si>
  <si>
    <t>李睿</t>
  </si>
  <si>
    <t>4-3</t>
  </si>
  <si>
    <t>图书馆</t>
  </si>
  <si>
    <t>图书与古籍整理岗</t>
  </si>
  <si>
    <t>黄甘雨</t>
  </si>
  <si>
    <t>4-5</t>
  </si>
  <si>
    <t>段亚刚</t>
  </si>
  <si>
    <t>4-6</t>
  </si>
  <si>
    <t>冯宇萱</t>
  </si>
  <si>
    <t>4-4</t>
  </si>
  <si>
    <t>体育事业发展中心</t>
  </si>
  <si>
    <t>摔跤教练岗</t>
  </si>
  <si>
    <t>谭冰清</t>
  </si>
  <si>
    <t>4-8</t>
  </si>
  <si>
    <t>李键梅</t>
  </si>
  <si>
    <t>4-9</t>
  </si>
  <si>
    <t>张倩</t>
  </si>
  <si>
    <t>4-7</t>
  </si>
  <si>
    <t>宣传文秘岗</t>
  </si>
  <si>
    <t>李俊薇</t>
  </si>
  <si>
    <t>4-10</t>
  </si>
  <si>
    <t>唐采力</t>
  </si>
  <si>
    <t>4-11</t>
  </si>
  <si>
    <t>邓秀</t>
  </si>
  <si>
    <t>4-12</t>
  </si>
  <si>
    <t>铜鼓镇产业发展服务中心</t>
  </si>
  <si>
    <t>财务岗</t>
  </si>
  <si>
    <t>唐雨晴</t>
  </si>
  <si>
    <t>4-15</t>
  </si>
  <si>
    <t>石娟</t>
  </si>
  <si>
    <t>4-13</t>
  </si>
  <si>
    <t>钱余</t>
  </si>
  <si>
    <t>4-14</t>
  </si>
  <si>
    <t>远觉镇新时代文明实践服务中心</t>
  </si>
  <si>
    <t>王深鹏</t>
  </si>
  <si>
    <t>4-16</t>
  </si>
  <si>
    <t>杨依楠</t>
  </si>
  <si>
    <t>4-17</t>
  </si>
  <si>
    <t>陈姿含</t>
  </si>
  <si>
    <t>4-18</t>
  </si>
  <si>
    <t>河包镇综合行政执法大队</t>
  </si>
  <si>
    <t>综合执法岗</t>
  </si>
  <si>
    <t>周婧</t>
  </si>
  <si>
    <t>4-20</t>
  </si>
  <si>
    <t>翟海燕</t>
  </si>
  <si>
    <t>4-21</t>
  </si>
  <si>
    <t>罗鑫鑫</t>
  </si>
  <si>
    <t>4-19</t>
  </si>
  <si>
    <t>盘龙镇综合行政执法大队</t>
  </si>
  <si>
    <t>何佳芯</t>
  </si>
  <si>
    <t>5-1</t>
  </si>
  <si>
    <t>彭丹</t>
  </si>
  <si>
    <t>5-2</t>
  </si>
  <si>
    <t>朱彦洁</t>
  </si>
  <si>
    <t>5-3</t>
  </si>
  <si>
    <t>盘龙镇村镇建设服务中心</t>
  </si>
  <si>
    <t>李磊</t>
  </si>
  <si>
    <t>5-5</t>
  </si>
  <si>
    <t>吴成强</t>
  </si>
  <si>
    <t>5-4</t>
  </si>
  <si>
    <t>祝守龙</t>
  </si>
  <si>
    <t>5-6</t>
  </si>
  <si>
    <t>清流镇产业发展服务中心</t>
  </si>
  <si>
    <t>熊正江</t>
  </si>
  <si>
    <t>5-7</t>
  </si>
  <si>
    <t>李希茜</t>
  </si>
  <si>
    <t>5-9</t>
  </si>
  <si>
    <t>谢小芳</t>
  </si>
  <si>
    <t>5-8</t>
  </si>
  <si>
    <t>荣隆镇产业发展服务中心</t>
  </si>
  <si>
    <t>官承伟</t>
  </si>
  <si>
    <t>5-10</t>
  </si>
  <si>
    <t>牟黎江</t>
  </si>
  <si>
    <t>5-12</t>
  </si>
  <si>
    <t>范利</t>
  </si>
  <si>
    <t>5-11</t>
  </si>
  <si>
    <t>荣隆镇综合行政执法大队</t>
  </si>
  <si>
    <t>经济执法岗</t>
  </si>
  <si>
    <t>廖家颍</t>
  </si>
  <si>
    <t>5-13</t>
  </si>
  <si>
    <t>黄江楠</t>
  </si>
  <si>
    <t>5-14</t>
  </si>
  <si>
    <t>王启腾</t>
  </si>
  <si>
    <t>5-15</t>
  </si>
  <si>
    <t>清升镇新时代文明实践服务中心</t>
  </si>
  <si>
    <t>文化宣传岗</t>
  </si>
  <si>
    <t>王菁</t>
  </si>
  <si>
    <t>5-16</t>
  </si>
  <si>
    <t>林家祺</t>
  </si>
  <si>
    <t>5-17</t>
  </si>
  <si>
    <t>秦建华</t>
  </si>
  <si>
    <t>5-20</t>
  </si>
  <si>
    <t>刘美圻</t>
  </si>
  <si>
    <t>5-19</t>
  </si>
  <si>
    <t>陆怡</t>
  </si>
  <si>
    <t>5-18</t>
  </si>
  <si>
    <t>冯印梅</t>
  </si>
  <si>
    <t>5-21</t>
  </si>
  <si>
    <t>昌元街道综合行政执法大队</t>
  </si>
  <si>
    <t>环境执法</t>
  </si>
  <si>
    <t>唐梦绮</t>
  </si>
  <si>
    <t>6-1</t>
  </si>
  <si>
    <t>龚芳</t>
  </si>
  <si>
    <t>6-3</t>
  </si>
  <si>
    <t>谭涵邃</t>
  </si>
  <si>
    <t>6-2</t>
  </si>
  <si>
    <t>昌元街道便民服务中心（退役军人服务站）</t>
  </si>
  <si>
    <t>便民服务</t>
  </si>
  <si>
    <t>杨怡</t>
  </si>
  <si>
    <t>6-6</t>
  </si>
  <si>
    <t>罗佳钰</t>
  </si>
  <si>
    <t>6-5</t>
  </si>
  <si>
    <t>冯经纬</t>
  </si>
  <si>
    <t>6-4</t>
  </si>
  <si>
    <t>昌元街道新时代文明实践服务中心</t>
  </si>
  <si>
    <t>综合服务</t>
  </si>
  <si>
    <t>邱薇褰</t>
  </si>
  <si>
    <t>6-8</t>
  </si>
  <si>
    <t>赵阳</t>
  </si>
  <si>
    <t>6-7</t>
  </si>
  <si>
    <t>李章印</t>
  </si>
  <si>
    <t>6-9</t>
  </si>
  <si>
    <t>峰高街道综合行政执法大队</t>
  </si>
  <si>
    <t>生态执法岗</t>
  </si>
  <si>
    <t>郑进凤</t>
  </si>
  <si>
    <t>6-12</t>
  </si>
  <si>
    <t>李本方</t>
  </si>
  <si>
    <t>6-11</t>
  </si>
  <si>
    <t>陈菲</t>
  </si>
  <si>
    <t>6-10</t>
  </si>
  <si>
    <t>建设执法岗</t>
  </si>
  <si>
    <t>陈柏旭</t>
  </si>
  <si>
    <t>6-14</t>
  </si>
  <si>
    <t>刘浚</t>
  </si>
  <si>
    <t>6-13</t>
  </si>
  <si>
    <t>王万里</t>
  </si>
  <si>
    <t>6-15</t>
  </si>
  <si>
    <t>峰高街道便民服务中心（退役军人服务站）</t>
  </si>
  <si>
    <t>财务会计岗</t>
  </si>
  <si>
    <t>陈佳</t>
  </si>
  <si>
    <t>6-18</t>
  </si>
  <si>
    <t>6-17</t>
  </si>
  <si>
    <t>郎成</t>
  </si>
  <si>
    <t>6-16</t>
  </si>
  <si>
    <t>吴家镇综合行政执法大队</t>
  </si>
  <si>
    <t>工贸应急管理执法岗</t>
  </si>
  <si>
    <t>王玉春</t>
  </si>
  <si>
    <t>6-20</t>
  </si>
  <si>
    <t>舒发</t>
  </si>
  <si>
    <t>6-21</t>
  </si>
  <si>
    <t>彭芳</t>
  </si>
  <si>
    <t>6-19</t>
  </si>
  <si>
    <t>广顺街道综合行政执法大队</t>
  </si>
  <si>
    <t>张配奇</t>
  </si>
  <si>
    <t>7-4</t>
  </si>
  <si>
    <t>林丹</t>
  </si>
  <si>
    <t>7-1</t>
  </si>
  <si>
    <t>张丽君</t>
  </si>
  <si>
    <t>7-2</t>
  </si>
  <si>
    <t>王沼澧</t>
  </si>
  <si>
    <t>7-3</t>
  </si>
  <si>
    <t>李顿顿</t>
  </si>
  <si>
    <t>7-5</t>
  </si>
  <si>
    <t>陶铭</t>
  </si>
  <si>
    <t>7-7</t>
  </si>
  <si>
    <t>汪三乔</t>
  </si>
  <si>
    <t>7-6</t>
  </si>
  <si>
    <t>广顺街道便民服务中心（退役军人服务站）</t>
  </si>
  <si>
    <t>退役军人岗</t>
  </si>
  <si>
    <t>蔡东昇</t>
  </si>
  <si>
    <t>7-9</t>
  </si>
  <si>
    <t>陈飞帆</t>
  </si>
  <si>
    <t>7-8</t>
  </si>
  <si>
    <t>张洪伟</t>
  </si>
  <si>
    <t>7-10</t>
  </si>
  <si>
    <t>郑名茗</t>
  </si>
  <si>
    <t>7-14</t>
  </si>
  <si>
    <t>李金壕</t>
  </si>
  <si>
    <t>7-11</t>
  </si>
  <si>
    <t>马伟</t>
  </si>
  <si>
    <t>7-13</t>
  </si>
  <si>
    <t>汪白浩</t>
  </si>
  <si>
    <t>7-12</t>
  </si>
  <si>
    <t>双河街道综合行政执法大队</t>
  </si>
  <si>
    <t>黄淏得</t>
  </si>
  <si>
    <t>7-15</t>
  </si>
  <si>
    <t>125.5《综合应用能力》</t>
  </si>
  <si>
    <t>袁艺芸</t>
  </si>
  <si>
    <t>7-16</t>
  </si>
  <si>
    <t>123.5《综合应用能力》</t>
  </si>
  <si>
    <t>彭子云</t>
  </si>
  <si>
    <t>7-17</t>
  </si>
  <si>
    <t>仁义镇综合行政执法大队</t>
  </si>
  <si>
    <t>邓雨柔</t>
  </si>
  <si>
    <t>7-18</t>
  </si>
  <si>
    <t>石爽</t>
  </si>
  <si>
    <t>7-20</t>
  </si>
  <si>
    <t>罗开鹏</t>
  </si>
  <si>
    <t>7-19</t>
  </si>
  <si>
    <t>安富街道综合行政执法大队</t>
  </si>
  <si>
    <t>吕铜童</t>
  </si>
  <si>
    <t>7-22</t>
  </si>
  <si>
    <t>赵红艳</t>
  </si>
  <si>
    <t>7-23</t>
  </si>
  <si>
    <t>曾颖</t>
  </si>
  <si>
    <t>7-21</t>
  </si>
  <si>
    <t>中心血库</t>
  </si>
  <si>
    <t>采血岗</t>
  </si>
  <si>
    <t>卢满雨</t>
  </si>
  <si>
    <t>8-5</t>
  </si>
  <si>
    <t>陈进恋</t>
  </si>
  <si>
    <t>8-4</t>
  </si>
  <si>
    <t>王嘉欣</t>
  </si>
  <si>
    <t>8-6</t>
  </si>
  <si>
    <t>王亚辉</t>
  </si>
  <si>
    <t>8-1</t>
  </si>
  <si>
    <t>周宏有</t>
  </si>
  <si>
    <t>8-3</t>
  </si>
  <si>
    <t>宋骏巍</t>
  </si>
  <si>
    <t>8-2</t>
  </si>
  <si>
    <t>昌元街道社区卫生服务中心</t>
  </si>
  <si>
    <t>中医医师岗</t>
  </si>
  <si>
    <t>王湫姝</t>
  </si>
  <si>
    <t>8-7</t>
  </si>
  <si>
    <t>85.6《综合应用能力》</t>
  </si>
  <si>
    <t>刘女萍</t>
  </si>
  <si>
    <t>8-9</t>
  </si>
  <si>
    <t>89.7《综合应用能力》</t>
  </si>
  <si>
    <t>周姚</t>
  </si>
  <si>
    <t>8-8</t>
  </si>
  <si>
    <t>内科医师岗</t>
  </si>
  <si>
    <t>文茂铃</t>
  </si>
  <si>
    <t>8-11</t>
  </si>
  <si>
    <t>杨洋</t>
  </si>
  <si>
    <t>8-10</t>
  </si>
  <si>
    <t>妇幼保健院</t>
  </si>
  <si>
    <t>临床医生岗</t>
  </si>
  <si>
    <t>程林</t>
  </si>
  <si>
    <t>8-14</t>
  </si>
  <si>
    <t>高静</t>
  </si>
  <si>
    <t>8-12</t>
  </si>
  <si>
    <t>杨娟</t>
  </si>
  <si>
    <t>8-13</t>
  </si>
  <si>
    <t>中医医生岗</t>
  </si>
  <si>
    <t>向春燕</t>
  </si>
  <si>
    <t>8-16</t>
  </si>
  <si>
    <t>李晨昱</t>
  </si>
  <si>
    <t>8-15</t>
  </si>
  <si>
    <t>殷洪婷</t>
  </si>
  <si>
    <t>8-17</t>
  </si>
  <si>
    <t>疾病预防控制中心</t>
  </si>
  <si>
    <t>体检岗</t>
  </si>
  <si>
    <t>向窈</t>
  </si>
  <si>
    <t>8-18</t>
  </si>
  <si>
    <t>人民医院</t>
  </si>
  <si>
    <t>麻醉科医师岗</t>
  </si>
  <si>
    <t>蒋金波</t>
  </si>
  <si>
    <t>8-21</t>
  </si>
  <si>
    <t>杨方红</t>
  </si>
  <si>
    <t>8-24</t>
  </si>
  <si>
    <t>王宁波</t>
  </si>
  <si>
    <t>8-23</t>
  </si>
  <si>
    <t>罗倩倩</t>
  </si>
  <si>
    <t>8-20</t>
  </si>
  <si>
    <t>李罗婷</t>
  </si>
  <si>
    <t>8-22</t>
  </si>
  <si>
    <t>张新宇</t>
  </si>
  <si>
    <t>8-19</t>
  </si>
  <si>
    <t>病理科医师岗</t>
  </si>
  <si>
    <t>侯凯</t>
  </si>
  <si>
    <t>8-25</t>
  </si>
  <si>
    <t>急诊医学科医师岗</t>
  </si>
  <si>
    <t>杨浩</t>
  </si>
  <si>
    <t>9-1</t>
  </si>
  <si>
    <t>裴小清</t>
  </si>
  <si>
    <t>9-3</t>
  </si>
  <si>
    <t>黄希</t>
  </si>
  <si>
    <t>9-2</t>
  </si>
  <si>
    <t>重症医学科医师岗</t>
  </si>
  <si>
    <t>赵健森</t>
  </si>
  <si>
    <t>9-4</t>
  </si>
  <si>
    <t>消化内科医师岗</t>
  </si>
  <si>
    <t>杨兰</t>
  </si>
  <si>
    <t>9-5</t>
  </si>
  <si>
    <t>感染性疾病科医师岗</t>
  </si>
  <si>
    <t>杨维</t>
  </si>
  <si>
    <t>9-6</t>
  </si>
  <si>
    <t>吴家镇中心卫生院</t>
  </si>
  <si>
    <t>妇产科医师岗</t>
  </si>
  <si>
    <t>许贵佳</t>
  </si>
  <si>
    <t>9-9</t>
  </si>
  <si>
    <t>基层</t>
  </si>
  <si>
    <t>赖顺意</t>
  </si>
  <si>
    <t>9-8</t>
  </si>
  <si>
    <t>程真秋</t>
  </si>
  <si>
    <t>9-7</t>
  </si>
  <si>
    <t>公共卫生岗</t>
  </si>
  <si>
    <t>兰钰文</t>
  </si>
  <si>
    <t>9-11</t>
  </si>
  <si>
    <t>熊颖</t>
  </si>
  <si>
    <t>9-13</t>
  </si>
  <si>
    <t>代欣悦</t>
  </si>
  <si>
    <t>9-10</t>
  </si>
  <si>
    <t>蒲宇婷</t>
  </si>
  <si>
    <t>9-12</t>
  </si>
  <si>
    <t>外科医师岗</t>
  </si>
  <si>
    <t>何娴</t>
  </si>
  <si>
    <t>9-16</t>
  </si>
  <si>
    <t>刘思竹</t>
  </si>
  <si>
    <t>9-14</t>
  </si>
  <si>
    <t>李阳阳</t>
  </si>
  <si>
    <t>9-15</t>
  </si>
  <si>
    <t>直升镇卫生院</t>
  </si>
  <si>
    <t>临床医师岗</t>
  </si>
  <si>
    <t>何娅</t>
  </si>
  <si>
    <t>9-18</t>
  </si>
  <si>
    <t>向芮</t>
  </si>
  <si>
    <t>9-17</t>
  </si>
  <si>
    <t>曾铭媛</t>
  </si>
  <si>
    <t>9-19</t>
  </si>
  <si>
    <t>昌州街道社区卫生服务中心</t>
  </si>
  <si>
    <t>黄林华</t>
  </si>
  <si>
    <t>9-20</t>
  </si>
  <si>
    <t>谢识霖</t>
  </si>
  <si>
    <t>9-21</t>
  </si>
  <si>
    <t>广顺街道社区卫生服务中心</t>
  </si>
  <si>
    <t>隆林利</t>
  </si>
  <si>
    <t>9-22</t>
  </si>
  <si>
    <t>游钰媚</t>
  </si>
  <si>
    <t>9-23</t>
  </si>
  <si>
    <t>何平</t>
  </si>
  <si>
    <t>9-24</t>
  </si>
  <si>
    <t>李建军</t>
  </si>
  <si>
    <t>9-27</t>
  </si>
  <si>
    <t>林峪如</t>
  </si>
  <si>
    <t>9-25</t>
  </si>
  <si>
    <t>陈杰</t>
  </si>
  <si>
    <t>9-26</t>
  </si>
  <si>
    <t>职业教育中心</t>
  </si>
  <si>
    <t>机械实训助理</t>
  </si>
  <si>
    <t>黄秋月</t>
  </si>
  <si>
    <t>10-2</t>
  </si>
  <si>
    <t>蒲云建</t>
  </si>
  <si>
    <t>10-1</t>
  </si>
  <si>
    <t>宋魏峰</t>
  </si>
  <si>
    <t>10-3</t>
  </si>
  <si>
    <t>电子信息实训助理</t>
  </si>
  <si>
    <t>林燕</t>
  </si>
  <si>
    <t>10-6</t>
  </si>
  <si>
    <t>邓静</t>
  </si>
  <si>
    <t>10-4</t>
  </si>
  <si>
    <t>汤德爱</t>
  </si>
  <si>
    <t>10-5</t>
  </si>
  <si>
    <t>荣昌中学校</t>
  </si>
  <si>
    <t>初中道德与法治</t>
  </si>
  <si>
    <t>秦瑶</t>
  </si>
  <si>
    <t>10-9</t>
  </si>
  <si>
    <t>娄颖</t>
  </si>
  <si>
    <t>10-7</t>
  </si>
  <si>
    <t>黄诗懿</t>
  </si>
  <si>
    <t>10-8</t>
  </si>
  <si>
    <t>盘龙镇初级中学</t>
  </si>
  <si>
    <t>初中体育</t>
  </si>
  <si>
    <t>王乐森</t>
  </si>
  <si>
    <t>10-11</t>
  </si>
  <si>
    <t>黄杨豪</t>
  </si>
  <si>
    <t>10-12</t>
  </si>
  <si>
    <t>冉钏</t>
  </si>
  <si>
    <t>10-10</t>
  </si>
  <si>
    <t>重庆市荣昌仁义中学校</t>
  </si>
  <si>
    <t>高中数学</t>
  </si>
  <si>
    <t>李春雨</t>
  </si>
  <si>
    <t>10-13</t>
  </si>
  <si>
    <t>段毅</t>
  </si>
  <si>
    <t>10-15</t>
  </si>
  <si>
    <t>谭丽云</t>
  </si>
  <si>
    <t>10-14</t>
  </si>
  <si>
    <t>高中物理</t>
  </si>
  <si>
    <t>杨宸</t>
  </si>
  <si>
    <t>10-16</t>
  </si>
  <si>
    <t>许龙彪</t>
  </si>
  <si>
    <t>10-17</t>
  </si>
  <si>
    <t>初中英语</t>
  </si>
  <si>
    <t>段红静</t>
  </si>
  <si>
    <t>10-18</t>
  </si>
  <si>
    <t>戴维</t>
  </si>
  <si>
    <t>10-20</t>
  </si>
  <si>
    <t>胡娟</t>
  </si>
  <si>
    <t>10-19</t>
  </si>
  <si>
    <t>清升镇初级中学</t>
  </si>
  <si>
    <t>黎丹</t>
  </si>
  <si>
    <t>10-23</t>
  </si>
  <si>
    <t>黄茂凌</t>
  </si>
  <si>
    <t>10-22</t>
  </si>
  <si>
    <t>黄银萍</t>
  </si>
  <si>
    <t>10-21</t>
  </si>
</sst>
</file>

<file path=xl/styles.xml><?xml version="1.0" encoding="utf-8"?>
<styleSheet xmlns="http://schemas.openxmlformats.org/spreadsheetml/2006/main">
  <numFmts count="5">
    <numFmt numFmtId="0" formatCode="General"/>
    <numFmt numFmtId="49" formatCode="@"/>
    <numFmt numFmtId="164" formatCode="0.00_ "/>
    <numFmt numFmtId="1" formatCode="0"/>
    <numFmt numFmtId="165" formatCode="0.0"/>
  </numFmts>
  <fonts count="9">
    <font>
      <name val="宋体"/>
      <sz val="11"/>
    </font>
    <font>
      <name val="宋体"/>
      <charset val="134"/>
      <sz val="9"/>
    </font>
    <font>
      <name val="宋体"/>
      <charset val="134"/>
      <sz val="11"/>
    </font>
    <font>
      <name val="宋体"/>
      <charset val="134"/>
      <sz val="12"/>
    </font>
    <font>
      <name val="方正仿宋_GBK"/>
      <charset val="134"/>
      <sz val="8"/>
    </font>
    <font>
      <name val="宋体"/>
      <b/>
      <charset val="134"/>
      <sz val="9"/>
    </font>
    <font>
      <name val="方正仿宋_GBK"/>
      <charset val="134"/>
      <sz val="12"/>
    </font>
    <font>
      <name val="方正仿宋_GBK"/>
      <charset val="134"/>
      <sz val="11"/>
    </font>
    <font>
      <name val="方正仿宋_GBK"/>
      <charset val="134"/>
      <sz val="10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/>
    </xf>
    <xf numFmtId="164" fontId="2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164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49" fontId="4" fillId="0" borderId="0" xfId="0" applyNumberFormat="1" applyFont="1" applyFill="1" applyAlignment="1">
      <alignment horizontal="left" vertical="center" wrapText="1"/>
    </xf>
    <xf numFmtId="164" fontId="4" fillId="0" borderId="0" xfId="0" applyNumberFormat="1" applyFont="1" applyFill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>
      <alignment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1" xfId="0" applyFont="1" applyFill="1" applyBorder="1">
      <alignment vertical="center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>
      <alignment vertical="center"/>
    </xf>
    <xf numFmtId="49" fontId="6" fillId="0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 shrinkToFit="1"/>
    </xf>
    <xf numFmtId="49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 shrinkToFit="1"/>
    </xf>
    <xf numFmtId="49" fontId="7" fillId="0" borderId="1" xfId="0" applyNumberFormat="1" applyFont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defaultTableStyle="TableStyleMedium2" defaultPivotStyle="PivotStyleLight16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S232"/>
  <sheetViews>
    <sheetView tabSelected="1" workbookViewId="0">
      <pane ySplit="4" topLeftCell="A5" state="frozen" activePane="bottomLeft"/>
      <selection pane="bottomLeft" activeCell="K4" sqref="K1:K1048576"/>
    </sheetView>
  </sheetViews>
  <sheetFormatPr defaultRowHeight="14.0" defaultColWidth="9"/>
  <cols>
    <col min="1" max="1" customWidth="1" width="3.1054688" style="1"/>
    <col min="2" max="2" customWidth="1" width="24.253906" style="2"/>
    <col min="3" max="3" customWidth="1" width="14.0" style="3"/>
    <col min="4" max="4" customWidth="1" width="4.125" style="2"/>
    <col min="5" max="5" customWidth="1" width="10.0" style="4"/>
    <col min="6" max="6" customWidth="1" width="4.0" style="4"/>
    <col min="7" max="7" customWidth="1" width="8.0" style="4"/>
    <col min="8" max="8" customWidth="1" width="8.6328125" style="5"/>
    <col min="9" max="9" customWidth="1" width="8.816406" style="5"/>
    <col min="10" max="10" customWidth="1" width="7.3710938" style="5"/>
    <col min="11" max="11" customWidth="1" width="9.363281" style="2"/>
    <col min="12" max="12" customWidth="1" width="7.0" style="2"/>
    <col min="13" max="13" customWidth="1" width="7.2539062" style="2"/>
    <col min="14" max="14" customWidth="1" width="9.816406" style="5"/>
    <col min="15" max="15" customWidth="1" width="5.0" style="2"/>
    <col min="16" max="16" customWidth="1" width="6.3359375" style="2"/>
    <col min="17" max="17" customWidth="1" width="4.8710938" style="2"/>
    <col min="18" max="18" customWidth="1" width="6.6328125" style="2"/>
    <col min="19" max="16384" customWidth="0" width="9.0" style="2"/>
  </cols>
  <sheetData>
    <row r="1" spans="8:8" ht="21.0" customHeight="1">
      <c r="A1" s="6" t="s">
        <v>0</v>
      </c>
      <c r="B1" s="6"/>
      <c r="C1" s="6"/>
      <c r="D1" s="6"/>
      <c r="E1" s="6"/>
      <c r="F1" s="6"/>
      <c r="G1" s="7"/>
      <c r="H1" s="8"/>
      <c r="I1" s="8"/>
      <c r="J1" s="8"/>
      <c r="K1" s="6"/>
      <c r="L1" s="6"/>
      <c r="M1" s="6"/>
      <c r="N1" s="8"/>
      <c r="O1" s="6"/>
      <c r="P1" s="6"/>
      <c r="Q1" s="6"/>
      <c r="R1" s="6"/>
    </row>
    <row r="2" spans="8:8" ht="35.0" customHeight="1">
      <c r="A2" s="9" t="s">
        <v>1</v>
      </c>
      <c r="B2" s="9"/>
      <c r="C2" s="9"/>
      <c r="D2" s="9"/>
      <c r="E2" s="9"/>
      <c r="F2" s="9"/>
      <c r="G2" s="10"/>
      <c r="H2" s="11"/>
      <c r="I2" s="11"/>
      <c r="J2" s="11"/>
      <c r="K2" s="9"/>
      <c r="L2" s="9"/>
      <c r="M2" s="9"/>
      <c r="N2" s="11"/>
      <c r="O2" s="9"/>
      <c r="P2" s="9"/>
      <c r="Q2" s="9"/>
      <c r="R2" s="9"/>
    </row>
    <row r="3" spans="8:8" s="12" ht="15.0" customFormat="1" customHeight="1">
      <c r="A3" s="13" t="s">
        <v>2</v>
      </c>
      <c r="B3" s="14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5" t="s">
        <v>8</v>
      </c>
      <c r="H3" s="16" t="s">
        <v>9</v>
      </c>
      <c r="I3" s="16"/>
      <c r="J3" s="16" t="s">
        <v>10</v>
      </c>
      <c r="K3" s="13"/>
      <c r="L3" s="13" t="s">
        <v>11</v>
      </c>
      <c r="M3" s="13"/>
      <c r="N3" s="16" t="s">
        <v>12</v>
      </c>
      <c r="O3" s="13" t="s">
        <v>13</v>
      </c>
      <c r="P3" s="13" t="s">
        <v>14</v>
      </c>
      <c r="Q3" s="13" t="s">
        <v>15</v>
      </c>
      <c r="R3" s="13" t="s">
        <v>16</v>
      </c>
    </row>
    <row r="4" spans="8:8" s="12" ht="22.0" customFormat="1" customHeight="1">
      <c r="A4" s="13"/>
      <c r="B4" s="14"/>
      <c r="C4" s="13"/>
      <c r="D4" s="13"/>
      <c r="E4" s="13"/>
      <c r="F4" s="13"/>
      <c r="G4" s="15"/>
      <c r="H4" s="16" t="s">
        <v>17</v>
      </c>
      <c r="I4" s="16" t="s">
        <v>18</v>
      </c>
      <c r="J4" s="16" t="s">
        <v>17</v>
      </c>
      <c r="K4" s="13" t="s">
        <v>18</v>
      </c>
      <c r="L4" s="13" t="s">
        <v>17</v>
      </c>
      <c r="M4" s="13" t="s">
        <v>18</v>
      </c>
      <c r="N4" s="16"/>
      <c r="O4" s="13"/>
      <c r="P4" s="13"/>
      <c r="Q4" s="13"/>
      <c r="R4" s="13"/>
    </row>
    <row r="5" spans="8:8" s="17" ht="18.0" customFormat="1" customHeight="1">
      <c r="A5" s="18" t="s">
        <v>19</v>
      </c>
      <c r="B5" s="19" t="s">
        <v>20</v>
      </c>
      <c r="C5" s="19" t="s">
        <v>21</v>
      </c>
      <c r="D5" s="18" t="s">
        <v>22</v>
      </c>
      <c r="E5" s="19" t="s">
        <v>23</v>
      </c>
      <c r="F5" s="20" t="s">
        <v>24</v>
      </c>
      <c r="G5" s="21" t="s">
        <v>25</v>
      </c>
      <c r="H5" s="22">
        <v>111.0</v>
      </c>
      <c r="I5" s="22">
        <f>H5*2/3*50%</f>
        <v>37.0</v>
      </c>
      <c r="J5" s="22">
        <v>76.0</v>
      </c>
      <c r="K5" s="20">
        <f>J5*50%</f>
        <v>38.0</v>
      </c>
      <c r="L5" s="23" t="s">
        <v>26</v>
      </c>
      <c r="M5" s="23" t="s">
        <v>26</v>
      </c>
      <c r="N5" s="24">
        <f>I5+K5</f>
        <v>75.0</v>
      </c>
      <c r="O5" s="25">
        <v>2.0</v>
      </c>
      <c r="P5" s="26" t="s">
        <v>27</v>
      </c>
      <c r="Q5" s="27" t="s">
        <v>28</v>
      </c>
      <c r="R5" s="27"/>
    </row>
    <row r="6" spans="8:8" s="17" ht="18.0" customFormat="1" customHeight="1">
      <c r="A6" s="18" t="s">
        <v>22</v>
      </c>
      <c r="B6" s="19" t="s">
        <v>20</v>
      </c>
      <c r="C6" s="19" t="s">
        <v>21</v>
      </c>
      <c r="D6" s="18"/>
      <c r="E6" s="19" t="s">
        <v>29</v>
      </c>
      <c r="F6" s="20" t="s">
        <v>30</v>
      </c>
      <c r="G6" s="21" t="s">
        <v>31</v>
      </c>
      <c r="H6" s="22">
        <v>105.0</v>
      </c>
      <c r="I6" s="22">
        <f t="shared" si="0" ref="I6:I11">H6*2/3*50%</f>
        <v>35.0</v>
      </c>
      <c r="J6" s="22">
        <v>79.4</v>
      </c>
      <c r="K6" s="20">
        <f t="shared" si="1" ref="K6:K43">J6*50%</f>
        <v>39.7</v>
      </c>
      <c r="L6" s="23" t="s">
        <v>26</v>
      </c>
      <c r="M6" s="23" t="s">
        <v>26</v>
      </c>
      <c r="N6" s="24">
        <f t="shared" si="2" ref="N6:N69">I6+K6</f>
        <v>74.7</v>
      </c>
      <c r="O6" s="25">
        <v>4.0</v>
      </c>
      <c r="P6" s="26" t="s">
        <v>32</v>
      </c>
      <c r="Q6" s="27" t="s">
        <v>28</v>
      </c>
      <c r="R6" s="27"/>
    </row>
    <row r="7" spans="8:8" s="17" ht="18.0" customFormat="1" customHeight="1">
      <c r="A7" s="18" t="s">
        <v>33</v>
      </c>
      <c r="B7" s="19" t="s">
        <v>20</v>
      </c>
      <c r="C7" s="19" t="s">
        <v>21</v>
      </c>
      <c r="D7" s="18"/>
      <c r="E7" s="19" t="s">
        <v>34</v>
      </c>
      <c r="F7" s="20" t="s">
        <v>30</v>
      </c>
      <c r="G7" s="21" t="s">
        <v>35</v>
      </c>
      <c r="H7" s="22">
        <v>105.0</v>
      </c>
      <c r="I7" s="22">
        <f t="shared" si="0"/>
        <v>35.0</v>
      </c>
      <c r="J7" s="22">
        <v>82.8</v>
      </c>
      <c r="K7" s="20">
        <f t="shared" si="1"/>
        <v>41.4</v>
      </c>
      <c r="L7" s="23" t="s">
        <v>26</v>
      </c>
      <c r="M7" s="23" t="s">
        <v>26</v>
      </c>
      <c r="N7" s="24">
        <f t="shared" si="2"/>
        <v>76.4</v>
      </c>
      <c r="O7" s="25">
        <v>1.0</v>
      </c>
      <c r="P7" s="26" t="s">
        <v>27</v>
      </c>
      <c r="Q7" s="27" t="s">
        <v>28</v>
      </c>
      <c r="R7" s="27"/>
    </row>
    <row r="8" spans="8:8" s="17" ht="18.0" customFormat="1" customHeight="1">
      <c r="A8" s="18" t="s">
        <v>36</v>
      </c>
      <c r="B8" s="19" t="s">
        <v>20</v>
      </c>
      <c r="C8" s="19" t="s">
        <v>21</v>
      </c>
      <c r="D8" s="18"/>
      <c r="E8" s="19" t="s">
        <v>37</v>
      </c>
      <c r="F8" s="20" t="s">
        <v>24</v>
      </c>
      <c r="G8" s="21" t="s">
        <v>38</v>
      </c>
      <c r="H8" s="22">
        <v>103.5</v>
      </c>
      <c r="I8" s="22">
        <f t="shared" si="0"/>
        <v>34.5</v>
      </c>
      <c r="J8" s="22">
        <v>80.6</v>
      </c>
      <c r="K8" s="20">
        <f t="shared" si="1"/>
        <v>40.3</v>
      </c>
      <c r="L8" s="23" t="s">
        <v>26</v>
      </c>
      <c r="M8" s="23" t="s">
        <v>26</v>
      </c>
      <c r="N8" s="24">
        <f t="shared" si="2"/>
        <v>74.8</v>
      </c>
      <c r="O8" s="25">
        <v>3.0</v>
      </c>
      <c r="P8" s="26" t="s">
        <v>32</v>
      </c>
      <c r="Q8" s="27" t="s">
        <v>28</v>
      </c>
      <c r="R8" s="27"/>
    </row>
    <row r="9" spans="8:8" s="17" ht="18.0" customFormat="1" customHeight="1">
      <c r="A9" s="18" t="s">
        <v>39</v>
      </c>
      <c r="B9" s="19" t="s">
        <v>20</v>
      </c>
      <c r="C9" s="19" t="s">
        <v>21</v>
      </c>
      <c r="D9" s="18"/>
      <c r="E9" s="19" t="s">
        <v>40</v>
      </c>
      <c r="F9" s="19" t="s">
        <v>30</v>
      </c>
      <c r="G9" s="28" t="s">
        <v>41</v>
      </c>
      <c r="H9" s="22">
        <v>100.5</v>
      </c>
      <c r="I9" s="22">
        <v>33.67</v>
      </c>
      <c r="J9" s="22">
        <v>79.0</v>
      </c>
      <c r="K9" s="20">
        <f t="shared" si="1"/>
        <v>39.5</v>
      </c>
      <c r="L9" s="23" t="s">
        <v>26</v>
      </c>
      <c r="M9" s="23" t="s">
        <v>26</v>
      </c>
      <c r="N9" s="24">
        <f t="shared" si="2"/>
        <v>73.17</v>
      </c>
      <c r="O9" s="29">
        <v>5.0</v>
      </c>
      <c r="P9" s="26" t="s">
        <v>32</v>
      </c>
      <c r="Q9" s="27" t="s">
        <v>28</v>
      </c>
      <c r="R9" s="27"/>
    </row>
    <row r="10" spans="8:8" s="17" ht="18.0" customFormat="1" customHeight="1">
      <c r="A10" s="18" t="s">
        <v>42</v>
      </c>
      <c r="B10" s="19" t="s">
        <v>43</v>
      </c>
      <c r="C10" s="19" t="s">
        <v>44</v>
      </c>
      <c r="D10" s="18" t="s">
        <v>19</v>
      </c>
      <c r="E10" s="19" t="s">
        <v>45</v>
      </c>
      <c r="F10" s="20" t="s">
        <v>30</v>
      </c>
      <c r="G10" s="21" t="s">
        <v>46</v>
      </c>
      <c r="H10" s="22">
        <v>120.0</v>
      </c>
      <c r="I10" s="22">
        <f t="shared" si="0"/>
        <v>40.0</v>
      </c>
      <c r="J10" s="22">
        <v>80.6</v>
      </c>
      <c r="K10" s="20">
        <f t="shared" si="1"/>
        <v>40.3</v>
      </c>
      <c r="L10" s="23" t="s">
        <v>26</v>
      </c>
      <c r="M10" s="23" t="s">
        <v>26</v>
      </c>
      <c r="N10" s="24">
        <f t="shared" si="2"/>
        <v>80.3</v>
      </c>
      <c r="O10" s="25">
        <v>1.0</v>
      </c>
      <c r="P10" s="26" t="s">
        <v>27</v>
      </c>
      <c r="Q10" s="27" t="s">
        <v>28</v>
      </c>
      <c r="R10" s="27"/>
    </row>
    <row r="11" spans="8:8" s="17" ht="18.0" customFormat="1" customHeight="1">
      <c r="A11" s="18" t="s">
        <v>47</v>
      </c>
      <c r="B11" s="19" t="s">
        <v>43</v>
      </c>
      <c r="C11" s="19" t="s">
        <v>44</v>
      </c>
      <c r="D11" s="18"/>
      <c r="E11" s="19" t="s">
        <v>48</v>
      </c>
      <c r="F11" s="20" t="s">
        <v>30</v>
      </c>
      <c r="G11" s="21" t="s">
        <v>49</v>
      </c>
      <c r="H11" s="22">
        <v>118.5</v>
      </c>
      <c r="I11" s="22">
        <f t="shared" si="0"/>
        <v>39.5</v>
      </c>
      <c r="J11" s="22">
        <v>73.8</v>
      </c>
      <c r="K11" s="20">
        <f t="shared" si="1"/>
        <v>36.9</v>
      </c>
      <c r="L11" s="23" t="s">
        <v>26</v>
      </c>
      <c r="M11" s="23" t="s">
        <v>26</v>
      </c>
      <c r="N11" s="24">
        <f t="shared" si="2"/>
        <v>76.4</v>
      </c>
      <c r="O11" s="25">
        <v>3.0</v>
      </c>
      <c r="P11" s="26" t="s">
        <v>32</v>
      </c>
      <c r="Q11" s="27" t="s">
        <v>28</v>
      </c>
      <c r="R11" s="27"/>
    </row>
    <row r="12" spans="8:8" s="17" ht="18.0" customFormat="1" customHeight="1">
      <c r="A12" s="18" t="s">
        <v>50</v>
      </c>
      <c r="B12" s="19" t="s">
        <v>43</v>
      </c>
      <c r="C12" s="19" t="s">
        <v>44</v>
      </c>
      <c r="D12" s="18"/>
      <c r="E12" s="19" t="s">
        <v>51</v>
      </c>
      <c r="F12" s="20" t="s">
        <v>30</v>
      </c>
      <c r="G12" s="21" t="s">
        <v>52</v>
      </c>
      <c r="H12" s="22">
        <v>118.5</v>
      </c>
      <c r="I12" s="22">
        <f t="shared" si="3" ref="I6:I43">H12*2/3*50%</f>
        <v>39.5</v>
      </c>
      <c r="J12" s="22">
        <v>79.4</v>
      </c>
      <c r="K12" s="20">
        <f t="shared" si="1"/>
        <v>39.7</v>
      </c>
      <c r="L12" s="23" t="s">
        <v>26</v>
      </c>
      <c r="M12" s="23" t="s">
        <v>26</v>
      </c>
      <c r="N12" s="24">
        <f t="shared" si="2"/>
        <v>79.2</v>
      </c>
      <c r="O12" s="25">
        <v>2.0</v>
      </c>
      <c r="P12" s="26" t="s">
        <v>32</v>
      </c>
      <c r="Q12" s="27" t="s">
        <v>28</v>
      </c>
      <c r="R12" s="27"/>
    </row>
    <row r="13" spans="8:8" s="17" ht="18.0" customFormat="1" customHeight="1">
      <c r="A13" s="18" t="s">
        <v>53</v>
      </c>
      <c r="B13" s="19" t="s">
        <v>54</v>
      </c>
      <c r="C13" s="19" t="s">
        <v>55</v>
      </c>
      <c r="D13" s="18" t="s">
        <v>19</v>
      </c>
      <c r="E13" s="19" t="s">
        <v>56</v>
      </c>
      <c r="F13" s="20" t="s">
        <v>30</v>
      </c>
      <c r="G13" s="21" t="s">
        <v>57</v>
      </c>
      <c r="H13" s="22">
        <v>108.0</v>
      </c>
      <c r="I13" s="22">
        <f t="shared" si="3"/>
        <v>36.0</v>
      </c>
      <c r="J13" s="22">
        <v>79.2</v>
      </c>
      <c r="K13" s="20">
        <f t="shared" si="1"/>
        <v>39.6</v>
      </c>
      <c r="L13" s="23" t="s">
        <v>26</v>
      </c>
      <c r="M13" s="23" t="s">
        <v>26</v>
      </c>
      <c r="N13" s="24">
        <f t="shared" si="2"/>
        <v>75.6</v>
      </c>
      <c r="O13" s="25">
        <v>1.0</v>
      </c>
      <c r="P13" s="26" t="s">
        <v>27</v>
      </c>
      <c r="Q13" s="27" t="s">
        <v>28</v>
      </c>
      <c r="R13" s="27"/>
    </row>
    <row r="14" spans="8:8" s="17" ht="18.0" customFormat="1" customHeight="1">
      <c r="A14" s="18" t="s">
        <v>58</v>
      </c>
      <c r="B14" s="19" t="s">
        <v>54</v>
      </c>
      <c r="C14" s="19" t="s">
        <v>55</v>
      </c>
      <c r="D14" s="18"/>
      <c r="E14" s="19" t="s">
        <v>59</v>
      </c>
      <c r="F14" s="20" t="s">
        <v>30</v>
      </c>
      <c r="G14" s="21" t="s">
        <v>60</v>
      </c>
      <c r="H14" s="22">
        <v>103.5</v>
      </c>
      <c r="I14" s="22">
        <f t="shared" si="3"/>
        <v>34.5</v>
      </c>
      <c r="J14" s="22">
        <v>80.4</v>
      </c>
      <c r="K14" s="20">
        <f t="shared" si="1"/>
        <v>40.2</v>
      </c>
      <c r="L14" s="23" t="s">
        <v>26</v>
      </c>
      <c r="M14" s="23" t="s">
        <v>26</v>
      </c>
      <c r="N14" s="24">
        <f t="shared" si="2"/>
        <v>74.7</v>
      </c>
      <c r="O14" s="25">
        <v>3.0</v>
      </c>
      <c r="P14" s="26" t="s">
        <v>32</v>
      </c>
      <c r="Q14" s="27" t="s">
        <v>28</v>
      </c>
      <c r="R14" s="27"/>
    </row>
    <row r="15" spans="8:8" s="17" ht="18.0" customFormat="1" customHeight="1">
      <c r="A15" s="18" t="s">
        <v>61</v>
      </c>
      <c r="B15" s="19" t="s">
        <v>54</v>
      </c>
      <c r="C15" s="19" t="s">
        <v>55</v>
      </c>
      <c r="D15" s="18"/>
      <c r="E15" s="19" t="s">
        <v>62</v>
      </c>
      <c r="F15" s="20" t="s">
        <v>30</v>
      </c>
      <c r="G15" s="21" t="s">
        <v>63</v>
      </c>
      <c r="H15" s="22">
        <v>103.5</v>
      </c>
      <c r="I15" s="22">
        <f t="shared" si="3"/>
        <v>34.5</v>
      </c>
      <c r="J15" s="22">
        <v>80.6</v>
      </c>
      <c r="K15" s="20">
        <f t="shared" si="1"/>
        <v>40.3</v>
      </c>
      <c r="L15" s="23" t="s">
        <v>26</v>
      </c>
      <c r="M15" s="23" t="s">
        <v>26</v>
      </c>
      <c r="N15" s="24">
        <f t="shared" si="2"/>
        <v>74.8</v>
      </c>
      <c r="O15" s="25">
        <v>2.0</v>
      </c>
      <c r="P15" s="26" t="s">
        <v>32</v>
      </c>
      <c r="Q15" s="27" t="s">
        <v>28</v>
      </c>
      <c r="R15" s="27"/>
    </row>
    <row r="16" spans="8:8" s="17" ht="18.0" customFormat="1" customHeight="1">
      <c r="A16" s="18" t="s">
        <v>64</v>
      </c>
      <c r="B16" s="19" t="s">
        <v>65</v>
      </c>
      <c r="C16" s="19" t="s">
        <v>66</v>
      </c>
      <c r="D16" s="18" t="s">
        <v>19</v>
      </c>
      <c r="E16" s="19" t="s">
        <v>67</v>
      </c>
      <c r="F16" s="20" t="s">
        <v>24</v>
      </c>
      <c r="G16" s="21" t="s">
        <v>68</v>
      </c>
      <c r="H16" s="22">
        <v>114.0</v>
      </c>
      <c r="I16" s="22">
        <f t="shared" si="3"/>
        <v>38.0</v>
      </c>
      <c r="J16" s="22">
        <v>80.6</v>
      </c>
      <c r="K16" s="20">
        <f t="shared" si="1"/>
        <v>40.3</v>
      </c>
      <c r="L16" s="23" t="s">
        <v>26</v>
      </c>
      <c r="M16" s="23" t="s">
        <v>26</v>
      </c>
      <c r="N16" s="24">
        <f t="shared" si="2"/>
        <v>78.3</v>
      </c>
      <c r="O16" s="25">
        <v>3.0</v>
      </c>
      <c r="P16" s="26" t="s">
        <v>32</v>
      </c>
      <c r="Q16" s="27" t="s">
        <v>28</v>
      </c>
      <c r="R16" s="27"/>
    </row>
    <row r="17" spans="8:8" s="17" ht="18.0" customFormat="1" customHeight="1">
      <c r="A17" s="18" t="s">
        <v>69</v>
      </c>
      <c r="B17" s="19" t="s">
        <v>65</v>
      </c>
      <c r="C17" s="19" t="s">
        <v>66</v>
      </c>
      <c r="D17" s="18"/>
      <c r="E17" s="19" t="s">
        <v>70</v>
      </c>
      <c r="F17" s="20" t="s">
        <v>24</v>
      </c>
      <c r="G17" s="21" t="s">
        <v>71</v>
      </c>
      <c r="H17" s="22">
        <v>114.0</v>
      </c>
      <c r="I17" s="22">
        <f t="shared" si="3"/>
        <v>38.0</v>
      </c>
      <c r="J17" s="22">
        <v>83.8</v>
      </c>
      <c r="K17" s="20">
        <f t="shared" si="1"/>
        <v>41.9</v>
      </c>
      <c r="L17" s="23" t="s">
        <v>26</v>
      </c>
      <c r="M17" s="23" t="s">
        <v>26</v>
      </c>
      <c r="N17" s="24">
        <f t="shared" si="2"/>
        <v>79.9</v>
      </c>
      <c r="O17" s="25">
        <v>1.0</v>
      </c>
      <c r="P17" s="26" t="s">
        <v>27</v>
      </c>
      <c r="Q17" s="27" t="s">
        <v>28</v>
      </c>
      <c r="R17" s="27"/>
    </row>
    <row r="18" spans="8:8" s="17" ht="18.0" customFormat="1" customHeight="1">
      <c r="A18" s="18" t="s">
        <v>72</v>
      </c>
      <c r="B18" s="19" t="s">
        <v>65</v>
      </c>
      <c r="C18" s="19" t="s">
        <v>66</v>
      </c>
      <c r="D18" s="18"/>
      <c r="E18" s="19" t="s">
        <v>73</v>
      </c>
      <c r="F18" s="20" t="s">
        <v>30</v>
      </c>
      <c r="G18" s="21" t="s">
        <v>74</v>
      </c>
      <c r="H18" s="22">
        <v>112.5</v>
      </c>
      <c r="I18" s="22">
        <f t="shared" si="3"/>
        <v>37.5</v>
      </c>
      <c r="J18" s="22">
        <v>82.2</v>
      </c>
      <c r="K18" s="20">
        <f t="shared" si="1"/>
        <v>41.1</v>
      </c>
      <c r="L18" s="23" t="s">
        <v>26</v>
      </c>
      <c r="M18" s="23" t="s">
        <v>26</v>
      </c>
      <c r="N18" s="24">
        <f t="shared" si="2"/>
        <v>78.6</v>
      </c>
      <c r="O18" s="25">
        <v>2.0</v>
      </c>
      <c r="P18" s="26" t="s">
        <v>32</v>
      </c>
      <c r="Q18" s="27" t="s">
        <v>28</v>
      </c>
      <c r="R18" s="27"/>
    </row>
    <row r="19" spans="8:8" s="17" ht="18.0" customFormat="1" customHeight="1">
      <c r="A19" s="18" t="s">
        <v>75</v>
      </c>
      <c r="B19" s="19" t="s">
        <v>65</v>
      </c>
      <c r="C19" s="19" t="s">
        <v>66</v>
      </c>
      <c r="D19" s="18"/>
      <c r="E19" s="19" t="s">
        <v>76</v>
      </c>
      <c r="F19" s="20" t="s">
        <v>24</v>
      </c>
      <c r="G19" s="21" t="s">
        <v>77</v>
      </c>
      <c r="H19" s="22">
        <v>112.5</v>
      </c>
      <c r="I19" s="22">
        <f t="shared" si="3"/>
        <v>37.5</v>
      </c>
      <c r="J19" s="22">
        <v>79.0</v>
      </c>
      <c r="K19" s="20">
        <f t="shared" si="1"/>
        <v>39.5</v>
      </c>
      <c r="L19" s="23" t="s">
        <v>26</v>
      </c>
      <c r="M19" s="23" t="s">
        <v>26</v>
      </c>
      <c r="N19" s="24">
        <f t="shared" si="2"/>
        <v>77.0</v>
      </c>
      <c r="O19" s="25">
        <v>4.0</v>
      </c>
      <c r="P19" s="26" t="s">
        <v>32</v>
      </c>
      <c r="Q19" s="27" t="s">
        <v>28</v>
      </c>
      <c r="R19" s="27"/>
    </row>
    <row r="20" spans="8:8" s="17" ht="18.0" customFormat="1" customHeight="1">
      <c r="A20" s="18" t="s">
        <v>78</v>
      </c>
      <c r="B20" s="19" t="s">
        <v>79</v>
      </c>
      <c r="C20" s="19" t="s">
        <v>80</v>
      </c>
      <c r="D20" s="18" t="s">
        <v>19</v>
      </c>
      <c r="E20" s="19" t="s">
        <v>81</v>
      </c>
      <c r="F20" s="20" t="s">
        <v>30</v>
      </c>
      <c r="G20" s="21" t="s">
        <v>82</v>
      </c>
      <c r="H20" s="22">
        <v>111.0</v>
      </c>
      <c r="I20" s="22">
        <f t="shared" si="3"/>
        <v>37.0</v>
      </c>
      <c r="J20" s="22">
        <v>77.0</v>
      </c>
      <c r="K20" s="20">
        <f t="shared" si="1"/>
        <v>38.5</v>
      </c>
      <c r="L20" s="23" t="s">
        <v>26</v>
      </c>
      <c r="M20" s="23" t="s">
        <v>26</v>
      </c>
      <c r="N20" s="24">
        <f t="shared" si="2"/>
        <v>75.5</v>
      </c>
      <c r="O20" s="25">
        <v>3.0</v>
      </c>
      <c r="P20" s="26" t="s">
        <v>32</v>
      </c>
      <c r="Q20" s="27" t="s">
        <v>28</v>
      </c>
      <c r="R20" s="27"/>
    </row>
    <row r="21" spans="8:8" s="17" ht="18.0" customFormat="1" customHeight="1">
      <c r="A21" s="18" t="s">
        <v>83</v>
      </c>
      <c r="B21" s="19" t="s">
        <v>79</v>
      </c>
      <c r="C21" s="19" t="s">
        <v>80</v>
      </c>
      <c r="D21" s="18"/>
      <c r="E21" s="19" t="s">
        <v>84</v>
      </c>
      <c r="F21" s="20" t="s">
        <v>30</v>
      </c>
      <c r="G21" s="21" t="s">
        <v>85</v>
      </c>
      <c r="H21" s="22">
        <v>109.5</v>
      </c>
      <c r="I21" s="22">
        <f t="shared" si="3"/>
        <v>36.5</v>
      </c>
      <c r="J21" s="22">
        <v>81.8</v>
      </c>
      <c r="K21" s="20">
        <f t="shared" si="1"/>
        <v>40.9</v>
      </c>
      <c r="L21" s="23" t="s">
        <v>26</v>
      </c>
      <c r="M21" s="23" t="s">
        <v>26</v>
      </c>
      <c r="N21" s="24">
        <f t="shared" si="2"/>
        <v>77.4</v>
      </c>
      <c r="O21" s="25">
        <v>1.0</v>
      </c>
      <c r="P21" s="26" t="s">
        <v>27</v>
      </c>
      <c r="Q21" s="27" t="s">
        <v>28</v>
      </c>
      <c r="R21" s="27"/>
    </row>
    <row r="22" spans="8:8" s="17" ht="18.0" customFormat="1" customHeight="1">
      <c r="A22" s="18" t="s">
        <v>86</v>
      </c>
      <c r="B22" s="19" t="s">
        <v>79</v>
      </c>
      <c r="C22" s="19" t="s">
        <v>80</v>
      </c>
      <c r="D22" s="18"/>
      <c r="E22" s="19" t="s">
        <v>87</v>
      </c>
      <c r="F22" s="20" t="s">
        <v>30</v>
      </c>
      <c r="G22" s="21" t="s">
        <v>88</v>
      </c>
      <c r="H22" s="22">
        <v>109.5</v>
      </c>
      <c r="I22" s="22">
        <f t="shared" si="3"/>
        <v>36.5</v>
      </c>
      <c r="J22" s="22">
        <v>80.8</v>
      </c>
      <c r="K22" s="20">
        <f t="shared" si="1"/>
        <v>40.4</v>
      </c>
      <c r="L22" s="23" t="s">
        <v>26</v>
      </c>
      <c r="M22" s="23" t="s">
        <v>26</v>
      </c>
      <c r="N22" s="24">
        <f t="shared" si="2"/>
        <v>76.9</v>
      </c>
      <c r="O22" s="25">
        <v>2.0</v>
      </c>
      <c r="P22" s="26" t="s">
        <v>32</v>
      </c>
      <c r="Q22" s="27" t="s">
        <v>28</v>
      </c>
      <c r="R22" s="27"/>
    </row>
    <row r="23" spans="8:8" s="17" ht="18.0" customFormat="1" customHeight="1">
      <c r="A23" s="18" t="s">
        <v>89</v>
      </c>
      <c r="B23" s="19" t="s">
        <v>90</v>
      </c>
      <c r="C23" s="19" t="s">
        <v>91</v>
      </c>
      <c r="D23" s="18" t="s">
        <v>19</v>
      </c>
      <c r="E23" s="19" t="s">
        <v>92</v>
      </c>
      <c r="F23" s="20" t="s">
        <v>24</v>
      </c>
      <c r="G23" s="21" t="s">
        <v>93</v>
      </c>
      <c r="H23" s="22">
        <v>102.0</v>
      </c>
      <c r="I23" s="22">
        <f t="shared" si="3"/>
        <v>34.0</v>
      </c>
      <c r="J23" s="22">
        <v>78.8</v>
      </c>
      <c r="K23" s="20">
        <f t="shared" si="1"/>
        <v>39.4</v>
      </c>
      <c r="L23" s="23" t="s">
        <v>26</v>
      </c>
      <c r="M23" s="23" t="s">
        <v>26</v>
      </c>
      <c r="N23" s="24">
        <f t="shared" si="2"/>
        <v>73.4</v>
      </c>
      <c r="O23" s="25">
        <v>2.0</v>
      </c>
      <c r="P23" s="26" t="s">
        <v>32</v>
      </c>
      <c r="Q23" s="27" t="s">
        <v>28</v>
      </c>
      <c r="R23" s="27"/>
    </row>
    <row r="24" spans="8:8" s="17" ht="18.0" customFormat="1" customHeight="1">
      <c r="A24" s="18" t="s">
        <v>94</v>
      </c>
      <c r="B24" s="19" t="s">
        <v>90</v>
      </c>
      <c r="C24" s="19" t="s">
        <v>91</v>
      </c>
      <c r="D24" s="18"/>
      <c r="E24" s="19" t="s">
        <v>95</v>
      </c>
      <c r="F24" s="20" t="s">
        <v>24</v>
      </c>
      <c r="G24" s="21" t="s">
        <v>96</v>
      </c>
      <c r="H24" s="22">
        <v>102.0</v>
      </c>
      <c r="I24" s="22">
        <f t="shared" si="3"/>
        <v>34.0</v>
      </c>
      <c r="J24" s="22">
        <v>79.0</v>
      </c>
      <c r="K24" s="20">
        <f t="shared" si="1"/>
        <v>39.5</v>
      </c>
      <c r="L24" s="23" t="s">
        <v>26</v>
      </c>
      <c r="M24" s="23" t="s">
        <v>26</v>
      </c>
      <c r="N24" s="24">
        <f t="shared" si="2"/>
        <v>73.5</v>
      </c>
      <c r="O24" s="25">
        <v>1.0</v>
      </c>
      <c r="P24" s="26" t="s">
        <v>27</v>
      </c>
      <c r="Q24" s="27" t="s">
        <v>28</v>
      </c>
      <c r="R24" s="27"/>
    </row>
    <row r="25" spans="8:8" s="17" ht="18.0" customFormat="1" customHeight="1">
      <c r="A25" s="18" t="s">
        <v>97</v>
      </c>
      <c r="B25" s="19" t="s">
        <v>90</v>
      </c>
      <c r="C25" s="19" t="s">
        <v>91</v>
      </c>
      <c r="D25" s="18"/>
      <c r="E25" s="19" t="s">
        <v>98</v>
      </c>
      <c r="F25" s="20" t="s">
        <v>24</v>
      </c>
      <c r="G25" s="28" t="s">
        <v>99</v>
      </c>
      <c r="H25" s="22">
        <v>100.5</v>
      </c>
      <c r="I25" s="22">
        <f t="shared" si="3"/>
        <v>33.5</v>
      </c>
      <c r="J25" s="22">
        <v>79.8</v>
      </c>
      <c r="K25" s="20">
        <f t="shared" si="1"/>
        <v>39.9</v>
      </c>
      <c r="L25" s="23" t="s">
        <v>26</v>
      </c>
      <c r="M25" s="23" t="s">
        <v>26</v>
      </c>
      <c r="N25" s="24">
        <f t="shared" si="2"/>
        <v>73.4</v>
      </c>
      <c r="O25" s="25">
        <v>2.0</v>
      </c>
      <c r="P25" s="26" t="s">
        <v>32</v>
      </c>
      <c r="Q25" s="27" t="s">
        <v>28</v>
      </c>
      <c r="R25" s="27"/>
    </row>
    <row r="26" spans="8:8" s="17" ht="18.0" customFormat="1" customHeight="1">
      <c r="A26" s="18" t="s">
        <v>19</v>
      </c>
      <c r="B26" s="19" t="s">
        <v>100</v>
      </c>
      <c r="C26" s="19" t="s">
        <v>101</v>
      </c>
      <c r="D26" s="18" t="s">
        <v>19</v>
      </c>
      <c r="E26" s="19" t="s">
        <v>102</v>
      </c>
      <c r="F26" s="20" t="s">
        <v>24</v>
      </c>
      <c r="G26" s="21" t="s">
        <v>103</v>
      </c>
      <c r="H26" s="22">
        <v>114.0</v>
      </c>
      <c r="I26" s="22">
        <f t="shared" si="3"/>
        <v>38.0</v>
      </c>
      <c r="J26" s="22">
        <v>76.4</v>
      </c>
      <c r="K26" s="20">
        <f t="shared" si="1"/>
        <v>38.2</v>
      </c>
      <c r="L26" s="23" t="s">
        <v>26</v>
      </c>
      <c r="M26" s="23" t="s">
        <v>26</v>
      </c>
      <c r="N26" s="24">
        <f t="shared" si="2"/>
        <v>76.2</v>
      </c>
      <c r="O26" s="25">
        <v>1.0</v>
      </c>
      <c r="P26" s="26" t="s">
        <v>27</v>
      </c>
      <c r="Q26" s="27" t="s">
        <v>28</v>
      </c>
      <c r="R26" s="27"/>
    </row>
    <row r="27" spans="8:8" s="17" ht="18.0" customFormat="1" customHeight="1">
      <c r="A27" s="18" t="s">
        <v>22</v>
      </c>
      <c r="B27" s="19" t="s">
        <v>100</v>
      </c>
      <c r="C27" s="19" t="s">
        <v>101</v>
      </c>
      <c r="D27" s="18"/>
      <c r="E27" s="19" t="s">
        <v>104</v>
      </c>
      <c r="F27" s="20" t="s">
        <v>24</v>
      </c>
      <c r="G27" s="21" t="s">
        <v>105</v>
      </c>
      <c r="H27" s="22">
        <v>111.0</v>
      </c>
      <c r="I27" s="22">
        <f t="shared" si="3"/>
        <v>37.0</v>
      </c>
      <c r="J27" s="22">
        <v>76.2</v>
      </c>
      <c r="K27" s="20">
        <f t="shared" si="1"/>
        <v>38.1</v>
      </c>
      <c r="L27" s="23" t="s">
        <v>26</v>
      </c>
      <c r="M27" s="23" t="s">
        <v>26</v>
      </c>
      <c r="N27" s="24">
        <f t="shared" si="2"/>
        <v>75.1</v>
      </c>
      <c r="O27" s="25">
        <v>3.0</v>
      </c>
      <c r="P27" s="26" t="s">
        <v>32</v>
      </c>
      <c r="Q27" s="27" t="s">
        <v>28</v>
      </c>
      <c r="R27" s="27"/>
    </row>
    <row r="28" spans="8:8" s="17" ht="18.0" customFormat="1" customHeight="1">
      <c r="A28" s="18" t="s">
        <v>33</v>
      </c>
      <c r="B28" s="19" t="s">
        <v>100</v>
      </c>
      <c r="C28" s="19" t="s">
        <v>101</v>
      </c>
      <c r="D28" s="18"/>
      <c r="E28" s="19" t="s">
        <v>106</v>
      </c>
      <c r="F28" s="20" t="s">
        <v>30</v>
      </c>
      <c r="G28" s="21" t="s">
        <v>107</v>
      </c>
      <c r="H28" s="22">
        <v>105.0</v>
      </c>
      <c r="I28" s="22">
        <f t="shared" si="3"/>
        <v>35.0</v>
      </c>
      <c r="J28" s="22">
        <v>81.2</v>
      </c>
      <c r="K28" s="20">
        <f t="shared" si="1"/>
        <v>40.6</v>
      </c>
      <c r="L28" s="23" t="s">
        <v>26</v>
      </c>
      <c r="M28" s="23" t="s">
        <v>26</v>
      </c>
      <c r="N28" s="24">
        <f t="shared" si="2"/>
        <v>75.6</v>
      </c>
      <c r="O28" s="25">
        <v>2.0</v>
      </c>
      <c r="P28" s="26" t="s">
        <v>32</v>
      </c>
      <c r="Q28" s="27" t="s">
        <v>28</v>
      </c>
      <c r="R28" s="27"/>
    </row>
    <row r="29" spans="8:8" s="17" ht="18.0" customFormat="1" customHeight="1">
      <c r="A29" s="18" t="s">
        <v>36</v>
      </c>
      <c r="B29" s="19" t="s">
        <v>100</v>
      </c>
      <c r="C29" s="19" t="s">
        <v>101</v>
      </c>
      <c r="D29" s="18"/>
      <c r="E29" s="19" t="s">
        <v>108</v>
      </c>
      <c r="F29" s="20" t="s">
        <v>24</v>
      </c>
      <c r="G29" s="21" t="s">
        <v>109</v>
      </c>
      <c r="H29" s="22">
        <v>105.0</v>
      </c>
      <c r="I29" s="22">
        <f t="shared" si="3"/>
        <v>35.0</v>
      </c>
      <c r="J29" s="22">
        <v>78.6</v>
      </c>
      <c r="K29" s="20">
        <f t="shared" si="1"/>
        <v>39.3</v>
      </c>
      <c r="L29" s="23" t="s">
        <v>26</v>
      </c>
      <c r="M29" s="23" t="s">
        <v>26</v>
      </c>
      <c r="N29" s="24">
        <f t="shared" si="2"/>
        <v>74.3</v>
      </c>
      <c r="O29" s="25">
        <v>5.0</v>
      </c>
      <c r="P29" s="26" t="s">
        <v>32</v>
      </c>
      <c r="Q29" s="27" t="s">
        <v>28</v>
      </c>
      <c r="R29" s="27"/>
    </row>
    <row r="30" spans="8:8" s="17" ht="18.0" customFormat="1" customHeight="1">
      <c r="A30" s="18" t="s">
        <v>39</v>
      </c>
      <c r="B30" s="19" t="s">
        <v>100</v>
      </c>
      <c r="C30" s="19" t="s">
        <v>101</v>
      </c>
      <c r="D30" s="18"/>
      <c r="E30" s="19" t="s">
        <v>110</v>
      </c>
      <c r="F30" s="20" t="s">
        <v>30</v>
      </c>
      <c r="G30" s="21" t="s">
        <v>111</v>
      </c>
      <c r="H30" s="22">
        <v>105.0</v>
      </c>
      <c r="I30" s="22">
        <f t="shared" si="3"/>
        <v>35.0</v>
      </c>
      <c r="J30" s="22">
        <v>79.8</v>
      </c>
      <c r="K30" s="20">
        <f t="shared" si="1"/>
        <v>39.9</v>
      </c>
      <c r="L30" s="23" t="s">
        <v>26</v>
      </c>
      <c r="M30" s="23" t="s">
        <v>26</v>
      </c>
      <c r="N30" s="24">
        <f t="shared" si="2"/>
        <v>74.9</v>
      </c>
      <c r="O30" s="25">
        <v>4.0</v>
      </c>
      <c r="P30" s="26" t="s">
        <v>32</v>
      </c>
      <c r="Q30" s="27" t="s">
        <v>28</v>
      </c>
      <c r="R30" s="27"/>
    </row>
    <row r="31" spans="8:8" s="17" ht="18.0" customFormat="1" customHeight="1">
      <c r="A31" s="18" t="s">
        <v>42</v>
      </c>
      <c r="B31" s="19" t="s">
        <v>112</v>
      </c>
      <c r="C31" s="19" t="s">
        <v>113</v>
      </c>
      <c r="D31" s="18" t="s">
        <v>19</v>
      </c>
      <c r="E31" s="19" t="s">
        <v>114</v>
      </c>
      <c r="F31" s="20" t="s">
        <v>24</v>
      </c>
      <c r="G31" s="21" t="s">
        <v>115</v>
      </c>
      <c r="H31" s="22">
        <v>109.5</v>
      </c>
      <c r="I31" s="22">
        <f t="shared" si="3"/>
        <v>36.5</v>
      </c>
      <c r="J31" s="22">
        <v>78.4</v>
      </c>
      <c r="K31" s="20">
        <f t="shared" si="1"/>
        <v>39.2</v>
      </c>
      <c r="L31" s="23" t="s">
        <v>26</v>
      </c>
      <c r="M31" s="23" t="s">
        <v>26</v>
      </c>
      <c r="N31" s="24">
        <f t="shared" si="2"/>
        <v>75.7</v>
      </c>
      <c r="O31" s="25">
        <v>1.0</v>
      </c>
      <c r="P31" s="26" t="s">
        <v>27</v>
      </c>
      <c r="Q31" s="27" t="s">
        <v>28</v>
      </c>
      <c r="R31" s="27"/>
    </row>
    <row r="32" spans="8:8" s="17" ht="18.0" customFormat="1" customHeight="1">
      <c r="A32" s="18" t="s">
        <v>47</v>
      </c>
      <c r="B32" s="19" t="s">
        <v>112</v>
      </c>
      <c r="C32" s="19" t="s">
        <v>113</v>
      </c>
      <c r="D32" s="18"/>
      <c r="E32" s="19" t="s">
        <v>116</v>
      </c>
      <c r="F32" s="20" t="s">
        <v>30</v>
      </c>
      <c r="G32" s="21" t="s">
        <v>117</v>
      </c>
      <c r="H32" s="22">
        <v>105.0</v>
      </c>
      <c r="I32" s="22">
        <f t="shared" si="3"/>
        <v>35.0</v>
      </c>
      <c r="J32" s="22">
        <v>78.4</v>
      </c>
      <c r="K32" s="20">
        <f t="shared" si="1"/>
        <v>39.2</v>
      </c>
      <c r="L32" s="23" t="s">
        <v>26</v>
      </c>
      <c r="M32" s="23" t="s">
        <v>26</v>
      </c>
      <c r="N32" s="24">
        <f t="shared" si="2"/>
        <v>74.2</v>
      </c>
      <c r="O32" s="25">
        <v>2.0</v>
      </c>
      <c r="P32" s="26" t="s">
        <v>32</v>
      </c>
      <c r="Q32" s="27" t="s">
        <v>28</v>
      </c>
      <c r="R32" s="27"/>
    </row>
    <row r="33" spans="8:8" s="17" ht="18.0" customFormat="1" customHeight="1">
      <c r="A33" s="18" t="s">
        <v>50</v>
      </c>
      <c r="B33" s="19" t="s">
        <v>112</v>
      </c>
      <c r="C33" s="19" t="s">
        <v>113</v>
      </c>
      <c r="D33" s="18"/>
      <c r="E33" s="19" t="s">
        <v>118</v>
      </c>
      <c r="F33" s="20" t="s">
        <v>24</v>
      </c>
      <c r="G33" s="21" t="s">
        <v>119</v>
      </c>
      <c r="H33" s="22">
        <v>100.5</v>
      </c>
      <c r="I33" s="22">
        <f t="shared" si="3"/>
        <v>33.5</v>
      </c>
      <c r="J33" s="22">
        <v>81.2</v>
      </c>
      <c r="K33" s="20">
        <f t="shared" si="1"/>
        <v>40.6</v>
      </c>
      <c r="L33" s="23" t="s">
        <v>26</v>
      </c>
      <c r="M33" s="23" t="s">
        <v>26</v>
      </c>
      <c r="N33" s="24">
        <f t="shared" si="2"/>
        <v>74.1</v>
      </c>
      <c r="O33" s="25">
        <v>3.0</v>
      </c>
      <c r="P33" s="26" t="s">
        <v>32</v>
      </c>
      <c r="Q33" s="27" t="s">
        <v>28</v>
      </c>
      <c r="R33" s="27"/>
    </row>
    <row r="34" spans="8:8" s="17" ht="18.0" customFormat="1" customHeight="1">
      <c r="A34" s="18" t="s">
        <v>53</v>
      </c>
      <c r="B34" s="19" t="s">
        <v>112</v>
      </c>
      <c r="C34" s="19" t="s">
        <v>113</v>
      </c>
      <c r="D34" s="18"/>
      <c r="E34" s="19" t="s">
        <v>120</v>
      </c>
      <c r="F34" s="20" t="s">
        <v>24</v>
      </c>
      <c r="G34" s="21" t="s">
        <v>121</v>
      </c>
      <c r="H34" s="22">
        <v>100.5</v>
      </c>
      <c r="I34" s="22">
        <f t="shared" si="3"/>
        <v>33.5</v>
      </c>
      <c r="J34" s="22">
        <v>77.4</v>
      </c>
      <c r="K34" s="20">
        <f t="shared" si="1"/>
        <v>38.7</v>
      </c>
      <c r="L34" s="23" t="s">
        <v>26</v>
      </c>
      <c r="M34" s="23" t="s">
        <v>26</v>
      </c>
      <c r="N34" s="24">
        <f t="shared" si="2"/>
        <v>72.2</v>
      </c>
      <c r="O34" s="25">
        <v>4.0</v>
      </c>
      <c r="P34" s="26" t="s">
        <v>32</v>
      </c>
      <c r="Q34" s="27" t="s">
        <v>28</v>
      </c>
      <c r="R34" s="27"/>
    </row>
    <row r="35" spans="8:8" s="17" ht="18.0" customFormat="1" customHeight="1">
      <c r="A35" s="18" t="s">
        <v>58</v>
      </c>
      <c r="B35" s="19" t="s">
        <v>122</v>
      </c>
      <c r="C35" s="19" t="s">
        <v>123</v>
      </c>
      <c r="D35" s="18" t="s">
        <v>19</v>
      </c>
      <c r="E35" s="19" t="s">
        <v>124</v>
      </c>
      <c r="F35" s="20" t="s">
        <v>24</v>
      </c>
      <c r="G35" s="21" t="s">
        <v>125</v>
      </c>
      <c r="H35" s="22">
        <v>117.0</v>
      </c>
      <c r="I35" s="22">
        <f t="shared" si="3"/>
        <v>39.0</v>
      </c>
      <c r="J35" s="22">
        <v>78.6</v>
      </c>
      <c r="K35" s="20">
        <f t="shared" si="1"/>
        <v>39.3</v>
      </c>
      <c r="L35" s="23" t="s">
        <v>26</v>
      </c>
      <c r="M35" s="23" t="s">
        <v>26</v>
      </c>
      <c r="N35" s="24">
        <f t="shared" si="2"/>
        <v>78.3</v>
      </c>
      <c r="O35" s="25">
        <v>1.0</v>
      </c>
      <c r="P35" s="26" t="s">
        <v>27</v>
      </c>
      <c r="Q35" s="27" t="s">
        <v>28</v>
      </c>
      <c r="R35" s="27"/>
    </row>
    <row r="36" spans="8:8" s="17" ht="18.0" customFormat="1" customHeight="1">
      <c r="A36" s="18" t="s">
        <v>61</v>
      </c>
      <c r="B36" s="19" t="s">
        <v>122</v>
      </c>
      <c r="C36" s="19" t="s">
        <v>123</v>
      </c>
      <c r="D36" s="18"/>
      <c r="E36" s="19" t="s">
        <v>126</v>
      </c>
      <c r="F36" s="20" t="s">
        <v>24</v>
      </c>
      <c r="G36" s="21" t="s">
        <v>127</v>
      </c>
      <c r="H36" s="22">
        <v>111.0</v>
      </c>
      <c r="I36" s="22">
        <f t="shared" si="3"/>
        <v>37.0</v>
      </c>
      <c r="J36" s="22">
        <v>76.8</v>
      </c>
      <c r="K36" s="20">
        <f t="shared" si="1"/>
        <v>38.4</v>
      </c>
      <c r="L36" s="23" t="s">
        <v>26</v>
      </c>
      <c r="M36" s="23" t="s">
        <v>26</v>
      </c>
      <c r="N36" s="24">
        <f t="shared" si="2"/>
        <v>75.4</v>
      </c>
      <c r="O36" s="25">
        <v>3.0</v>
      </c>
      <c r="P36" s="26" t="s">
        <v>32</v>
      </c>
      <c r="Q36" s="27" t="s">
        <v>28</v>
      </c>
      <c r="R36" s="27"/>
    </row>
    <row r="37" spans="8:8" s="17" ht="18.0" customFormat="1" customHeight="1">
      <c r="A37" s="18" t="s">
        <v>64</v>
      </c>
      <c r="B37" s="19" t="s">
        <v>122</v>
      </c>
      <c r="C37" s="19" t="s">
        <v>123</v>
      </c>
      <c r="D37" s="18"/>
      <c r="E37" s="19" t="s">
        <v>128</v>
      </c>
      <c r="F37" s="20" t="s">
        <v>24</v>
      </c>
      <c r="G37" s="21" t="s">
        <v>129</v>
      </c>
      <c r="H37" s="22">
        <v>111.0</v>
      </c>
      <c r="I37" s="22">
        <f t="shared" si="3"/>
        <v>37.0</v>
      </c>
      <c r="J37" s="22">
        <v>81.0</v>
      </c>
      <c r="K37" s="20">
        <f t="shared" si="1"/>
        <v>40.5</v>
      </c>
      <c r="L37" s="23" t="s">
        <v>26</v>
      </c>
      <c r="M37" s="23" t="s">
        <v>26</v>
      </c>
      <c r="N37" s="24">
        <f t="shared" si="2"/>
        <v>77.5</v>
      </c>
      <c r="O37" s="25">
        <v>2.0</v>
      </c>
      <c r="P37" s="26" t="s">
        <v>32</v>
      </c>
      <c r="Q37" s="27" t="s">
        <v>28</v>
      </c>
      <c r="R37" s="27"/>
    </row>
    <row r="38" spans="8:8" s="17" ht="18.0" customFormat="1" customHeight="1">
      <c r="A38" s="18" t="s">
        <v>69</v>
      </c>
      <c r="B38" s="19" t="s">
        <v>122</v>
      </c>
      <c r="C38" s="19" t="s">
        <v>123</v>
      </c>
      <c r="D38" s="18"/>
      <c r="E38" s="19" t="s">
        <v>130</v>
      </c>
      <c r="F38" s="20" t="s">
        <v>24</v>
      </c>
      <c r="G38" s="21" t="s">
        <v>131</v>
      </c>
      <c r="H38" s="22">
        <v>111.0</v>
      </c>
      <c r="I38" s="22">
        <f t="shared" si="3"/>
        <v>37.0</v>
      </c>
      <c r="J38" s="22">
        <v>75.8</v>
      </c>
      <c r="K38" s="20">
        <f t="shared" si="1"/>
        <v>37.9</v>
      </c>
      <c r="L38" s="23" t="s">
        <v>26</v>
      </c>
      <c r="M38" s="23" t="s">
        <v>26</v>
      </c>
      <c r="N38" s="24">
        <f t="shared" si="2"/>
        <v>74.9</v>
      </c>
      <c r="O38" s="25">
        <v>4.0</v>
      </c>
      <c r="P38" s="26" t="s">
        <v>32</v>
      </c>
      <c r="Q38" s="27" t="s">
        <v>28</v>
      </c>
      <c r="R38" s="27"/>
    </row>
    <row r="39" spans="8:8" s="17" ht="18.0" customFormat="1" customHeight="1">
      <c r="A39" s="18" t="s">
        <v>72</v>
      </c>
      <c r="B39" s="19" t="s">
        <v>122</v>
      </c>
      <c r="C39" s="19" t="s">
        <v>132</v>
      </c>
      <c r="D39" s="30" t="s">
        <v>19</v>
      </c>
      <c r="E39" s="19" t="s">
        <v>133</v>
      </c>
      <c r="F39" s="20" t="s">
        <v>24</v>
      </c>
      <c r="G39" s="21" t="s">
        <v>134</v>
      </c>
      <c r="H39" s="22">
        <v>112.5</v>
      </c>
      <c r="I39" s="22">
        <f t="shared" si="3"/>
        <v>37.5</v>
      </c>
      <c r="J39" s="22">
        <v>81.8</v>
      </c>
      <c r="K39" s="20">
        <f t="shared" si="1"/>
        <v>40.9</v>
      </c>
      <c r="L39" s="23" t="s">
        <v>26</v>
      </c>
      <c r="M39" s="23" t="s">
        <v>26</v>
      </c>
      <c r="N39" s="24">
        <f t="shared" si="2"/>
        <v>78.4</v>
      </c>
      <c r="O39" s="25">
        <v>1.0</v>
      </c>
      <c r="P39" s="26" t="s">
        <v>27</v>
      </c>
      <c r="Q39" s="27" t="s">
        <v>28</v>
      </c>
      <c r="R39" s="27"/>
    </row>
    <row r="40" spans="8:8" s="17" ht="18.0" customFormat="1" customHeight="1">
      <c r="A40" s="18" t="s">
        <v>75</v>
      </c>
      <c r="B40" s="19" t="s">
        <v>122</v>
      </c>
      <c r="C40" s="19" t="s">
        <v>132</v>
      </c>
      <c r="D40" s="30"/>
      <c r="E40" s="19" t="s">
        <v>135</v>
      </c>
      <c r="F40" s="20" t="s">
        <v>24</v>
      </c>
      <c r="G40" s="21" t="s">
        <v>136</v>
      </c>
      <c r="H40" s="22">
        <v>112.5</v>
      </c>
      <c r="I40" s="22">
        <f t="shared" si="3"/>
        <v>37.5</v>
      </c>
      <c r="J40" s="22">
        <v>81.2</v>
      </c>
      <c r="K40" s="20">
        <f t="shared" si="1"/>
        <v>40.6</v>
      </c>
      <c r="L40" s="23" t="s">
        <v>26</v>
      </c>
      <c r="M40" s="23" t="s">
        <v>26</v>
      </c>
      <c r="N40" s="24">
        <f t="shared" si="2"/>
        <v>78.1</v>
      </c>
      <c r="O40" s="25">
        <v>2.0</v>
      </c>
      <c r="P40" s="26" t="s">
        <v>32</v>
      </c>
      <c r="Q40" s="27" t="s">
        <v>28</v>
      </c>
      <c r="R40" s="27"/>
    </row>
    <row r="41" spans="8:8" s="17" ht="18.0" customFormat="1" customHeight="1">
      <c r="A41" s="18" t="s">
        <v>78</v>
      </c>
      <c r="B41" s="19" t="s">
        <v>122</v>
      </c>
      <c r="C41" s="19" t="s">
        <v>132</v>
      </c>
      <c r="D41" s="30"/>
      <c r="E41" s="19" t="s">
        <v>137</v>
      </c>
      <c r="F41" s="20" t="s">
        <v>24</v>
      </c>
      <c r="G41" s="21" t="s">
        <v>138</v>
      </c>
      <c r="H41" s="22">
        <v>109.5</v>
      </c>
      <c r="I41" s="22">
        <f t="shared" si="3"/>
        <v>36.5</v>
      </c>
      <c r="J41" s="22">
        <v>79.4</v>
      </c>
      <c r="K41" s="20">
        <f t="shared" si="1"/>
        <v>39.7</v>
      </c>
      <c r="L41" s="23" t="s">
        <v>26</v>
      </c>
      <c r="M41" s="23" t="s">
        <v>26</v>
      </c>
      <c r="N41" s="24">
        <f t="shared" si="2"/>
        <v>76.2</v>
      </c>
      <c r="O41" s="25">
        <v>5.0</v>
      </c>
      <c r="P41" s="26" t="s">
        <v>32</v>
      </c>
      <c r="Q41" s="27" t="s">
        <v>28</v>
      </c>
      <c r="R41" s="27"/>
    </row>
    <row r="42" spans="8:8" s="17" ht="18.0" customFormat="1" customHeight="1">
      <c r="A42" s="18" t="s">
        <v>83</v>
      </c>
      <c r="B42" s="19" t="s">
        <v>122</v>
      </c>
      <c r="C42" s="19" t="s">
        <v>132</v>
      </c>
      <c r="D42" s="30"/>
      <c r="E42" s="19" t="s">
        <v>139</v>
      </c>
      <c r="F42" s="20" t="s">
        <v>24</v>
      </c>
      <c r="G42" s="21" t="s">
        <v>140</v>
      </c>
      <c r="H42" s="22">
        <v>109.5</v>
      </c>
      <c r="I42" s="22">
        <f t="shared" si="3"/>
        <v>36.5</v>
      </c>
      <c r="J42" s="22">
        <v>81.4</v>
      </c>
      <c r="K42" s="20">
        <f t="shared" si="1"/>
        <v>40.7</v>
      </c>
      <c r="L42" s="23" t="s">
        <v>26</v>
      </c>
      <c r="M42" s="23" t="s">
        <v>26</v>
      </c>
      <c r="N42" s="24">
        <f t="shared" si="2"/>
        <v>77.2</v>
      </c>
      <c r="O42" s="25">
        <v>3.0</v>
      </c>
      <c r="P42" s="26" t="s">
        <v>32</v>
      </c>
      <c r="Q42" s="27" t="s">
        <v>28</v>
      </c>
      <c r="R42" s="27"/>
    </row>
    <row r="43" spans="8:8" s="17" ht="18.0" customFormat="1" customHeight="1">
      <c r="A43" s="18" t="s">
        <v>86</v>
      </c>
      <c r="B43" s="19" t="s">
        <v>122</v>
      </c>
      <c r="C43" s="19" t="s">
        <v>132</v>
      </c>
      <c r="D43" s="30"/>
      <c r="E43" s="19" t="s">
        <v>141</v>
      </c>
      <c r="F43" s="20" t="s">
        <v>24</v>
      </c>
      <c r="G43" s="21" t="s">
        <v>142</v>
      </c>
      <c r="H43" s="22">
        <v>109.5</v>
      </c>
      <c r="I43" s="22">
        <f t="shared" si="3"/>
        <v>36.5</v>
      </c>
      <c r="J43" s="22">
        <v>80.0</v>
      </c>
      <c r="K43" s="20">
        <f t="shared" si="1"/>
        <v>40.0</v>
      </c>
      <c r="L43" s="23" t="s">
        <v>26</v>
      </c>
      <c r="M43" s="23" t="s">
        <v>26</v>
      </c>
      <c r="N43" s="24">
        <f t="shared" si="2"/>
        <v>76.5</v>
      </c>
      <c r="O43" s="25">
        <v>4.0</v>
      </c>
      <c r="P43" s="26" t="s">
        <v>32</v>
      </c>
      <c r="Q43" s="27" t="s">
        <v>28</v>
      </c>
      <c r="R43" s="27"/>
    </row>
    <row r="44" spans="8:8" s="17" ht="18.0" customFormat="1" customHeight="1">
      <c r="A44" s="18" t="s">
        <v>89</v>
      </c>
      <c r="B44" s="19" t="s">
        <v>143</v>
      </c>
      <c r="C44" s="19" t="s">
        <v>144</v>
      </c>
      <c r="D44" s="18" t="s">
        <v>19</v>
      </c>
      <c r="E44" s="19" t="s">
        <v>145</v>
      </c>
      <c r="F44" s="20" t="s">
        <v>24</v>
      </c>
      <c r="G44" s="21" t="s">
        <v>146</v>
      </c>
      <c r="H44" s="22">
        <v>203.0</v>
      </c>
      <c r="I44" s="22">
        <f>H44/3*60%</f>
        <v>40.6</v>
      </c>
      <c r="J44" s="22">
        <v>80.6</v>
      </c>
      <c r="K44" s="20">
        <f>J44*40%</f>
        <v>32.24</v>
      </c>
      <c r="L44" s="23" t="s">
        <v>26</v>
      </c>
      <c r="M44" s="23" t="s">
        <v>26</v>
      </c>
      <c r="N44" s="24">
        <f t="shared" si="2"/>
        <v>72.84</v>
      </c>
      <c r="O44" s="25">
        <v>1.0</v>
      </c>
      <c r="P44" s="25" t="s">
        <v>27</v>
      </c>
      <c r="Q44" s="27" t="s">
        <v>147</v>
      </c>
      <c r="R44" s="27"/>
    </row>
    <row r="45" spans="8:8" s="17" ht="18.0" customFormat="1" customHeight="1">
      <c r="A45" s="18" t="s">
        <v>94</v>
      </c>
      <c r="B45" s="19" t="s">
        <v>143</v>
      </c>
      <c r="C45" s="19" t="s">
        <v>144</v>
      </c>
      <c r="D45" s="18"/>
      <c r="E45" s="19" t="s">
        <v>148</v>
      </c>
      <c r="F45" s="20" t="s">
        <v>30</v>
      </c>
      <c r="G45" s="21" t="s">
        <v>149</v>
      </c>
      <c r="H45" s="22">
        <v>199.5</v>
      </c>
      <c r="I45" s="22">
        <f t="shared" si="4" ref="I45:I76">H45/3*60%</f>
        <v>39.9</v>
      </c>
      <c r="J45" s="22">
        <v>75.2</v>
      </c>
      <c r="K45" s="20">
        <f t="shared" si="5" ref="K45:K76">J45*40%</f>
        <v>30.080000000000002</v>
      </c>
      <c r="L45" s="23" t="s">
        <v>26</v>
      </c>
      <c r="M45" s="23" t="s">
        <v>26</v>
      </c>
      <c r="N45" s="24">
        <f t="shared" si="2"/>
        <v>69.97999999999999</v>
      </c>
      <c r="O45" s="25">
        <v>2.0</v>
      </c>
      <c r="P45" s="26" t="s">
        <v>32</v>
      </c>
      <c r="Q45" s="27" t="s">
        <v>147</v>
      </c>
      <c r="R45" s="27"/>
    </row>
    <row r="46" spans="8:8" s="17" ht="18.0" customFormat="1" customHeight="1">
      <c r="A46" s="18" t="s">
        <v>97</v>
      </c>
      <c r="B46" s="19" t="s">
        <v>143</v>
      </c>
      <c r="C46" s="19" t="s">
        <v>144</v>
      </c>
      <c r="D46" s="18"/>
      <c r="E46" s="19" t="s">
        <v>150</v>
      </c>
      <c r="F46" s="20" t="s">
        <v>30</v>
      </c>
      <c r="G46" s="21" t="s">
        <v>151</v>
      </c>
      <c r="H46" s="22">
        <v>191.5</v>
      </c>
      <c r="I46" s="22">
        <f t="shared" si="4"/>
        <v>38.3</v>
      </c>
      <c r="J46" s="22">
        <v>76.2</v>
      </c>
      <c r="K46" s="20">
        <f t="shared" si="5"/>
        <v>30.480000000000004</v>
      </c>
      <c r="L46" s="23" t="s">
        <v>26</v>
      </c>
      <c r="M46" s="23" t="s">
        <v>26</v>
      </c>
      <c r="N46" s="24">
        <f t="shared" si="2"/>
        <v>68.78</v>
      </c>
      <c r="O46" s="25">
        <v>3.0</v>
      </c>
      <c r="P46" s="26" t="s">
        <v>32</v>
      </c>
      <c r="Q46" s="27" t="s">
        <v>147</v>
      </c>
      <c r="R46" s="27"/>
    </row>
    <row r="47" spans="8:8" s="17" ht="18.0" customFormat="1" customHeight="1">
      <c r="A47" s="18" t="s">
        <v>152</v>
      </c>
      <c r="B47" s="19" t="s">
        <v>143</v>
      </c>
      <c r="C47" s="19" t="s">
        <v>153</v>
      </c>
      <c r="D47" s="18" t="s">
        <v>19</v>
      </c>
      <c r="E47" s="19" t="s">
        <v>154</v>
      </c>
      <c r="F47" s="20" t="s">
        <v>24</v>
      </c>
      <c r="G47" s="21" t="s">
        <v>140</v>
      </c>
      <c r="H47" s="22">
        <v>225.5</v>
      </c>
      <c r="I47" s="22">
        <f t="shared" si="4"/>
        <v>45.1</v>
      </c>
      <c r="J47" s="22">
        <v>79.6</v>
      </c>
      <c r="K47" s="20">
        <f t="shared" si="5"/>
        <v>31.84</v>
      </c>
      <c r="L47" s="23" t="s">
        <v>26</v>
      </c>
      <c r="M47" s="23" t="s">
        <v>26</v>
      </c>
      <c r="N47" s="24">
        <f t="shared" si="2"/>
        <v>76.94</v>
      </c>
      <c r="O47" s="25">
        <v>1.0</v>
      </c>
      <c r="P47" s="25" t="s">
        <v>27</v>
      </c>
      <c r="Q47" s="27" t="s">
        <v>147</v>
      </c>
      <c r="R47" s="27"/>
    </row>
    <row r="48" spans="8:8" s="17" ht="18.0" customFormat="1" customHeight="1">
      <c r="A48" s="18" t="s">
        <v>155</v>
      </c>
      <c r="B48" s="19" t="s">
        <v>143</v>
      </c>
      <c r="C48" s="19" t="s">
        <v>153</v>
      </c>
      <c r="D48" s="18"/>
      <c r="E48" s="19" t="s">
        <v>156</v>
      </c>
      <c r="F48" s="20" t="s">
        <v>30</v>
      </c>
      <c r="G48" s="21" t="s">
        <v>157</v>
      </c>
      <c r="H48" s="22">
        <v>218.5</v>
      </c>
      <c r="I48" s="22">
        <f t="shared" si="4"/>
        <v>43.699999999999996</v>
      </c>
      <c r="J48" s="22">
        <v>75.8</v>
      </c>
      <c r="K48" s="20">
        <f t="shared" si="5"/>
        <v>30.32</v>
      </c>
      <c r="L48" s="23" t="s">
        <v>26</v>
      </c>
      <c r="M48" s="23" t="s">
        <v>26</v>
      </c>
      <c r="N48" s="24">
        <f t="shared" si="2"/>
        <v>74.02000000000001</v>
      </c>
      <c r="O48" s="25">
        <v>3.0</v>
      </c>
      <c r="P48" s="26" t="s">
        <v>32</v>
      </c>
      <c r="Q48" s="27" t="s">
        <v>147</v>
      </c>
      <c r="R48" s="27"/>
    </row>
    <row r="49" spans="8:8" s="17" ht="18.0" customFormat="1" customHeight="1">
      <c r="A49" s="18" t="s">
        <v>158</v>
      </c>
      <c r="B49" s="19" t="s">
        <v>143</v>
      </c>
      <c r="C49" s="19" t="s">
        <v>153</v>
      </c>
      <c r="D49" s="18"/>
      <c r="E49" s="19" t="s">
        <v>159</v>
      </c>
      <c r="F49" s="20" t="s">
        <v>30</v>
      </c>
      <c r="G49" s="21" t="s">
        <v>160</v>
      </c>
      <c r="H49" s="22">
        <v>217.5</v>
      </c>
      <c r="I49" s="22">
        <f t="shared" si="4"/>
        <v>43.5</v>
      </c>
      <c r="J49" s="22">
        <v>79.8</v>
      </c>
      <c r="K49" s="20">
        <f t="shared" si="5"/>
        <v>31.92</v>
      </c>
      <c r="L49" s="23" t="s">
        <v>26</v>
      </c>
      <c r="M49" s="23" t="s">
        <v>26</v>
      </c>
      <c r="N49" s="24">
        <f t="shared" si="2"/>
        <v>75.42</v>
      </c>
      <c r="O49" s="25">
        <v>2.0</v>
      </c>
      <c r="P49" s="26" t="s">
        <v>32</v>
      </c>
      <c r="Q49" s="27" t="s">
        <v>147</v>
      </c>
      <c r="R49" s="27"/>
    </row>
    <row r="50" spans="8:8" s="31" ht="18.0" customFormat="1" customHeight="1">
      <c r="A50" s="20">
        <v>1.0</v>
      </c>
      <c r="B50" s="19" t="s">
        <v>161</v>
      </c>
      <c r="C50" s="19" t="s">
        <v>162</v>
      </c>
      <c r="D50" s="20">
        <v>1.0</v>
      </c>
      <c r="E50" s="19" t="s">
        <v>163</v>
      </c>
      <c r="F50" s="20" t="s">
        <v>30</v>
      </c>
      <c r="G50" s="21" t="s">
        <v>164</v>
      </c>
      <c r="H50" s="22">
        <v>237.5</v>
      </c>
      <c r="I50" s="22">
        <f t="shared" si="4"/>
        <v>47.5</v>
      </c>
      <c r="J50" s="22">
        <v>77.6</v>
      </c>
      <c r="K50" s="20">
        <f t="shared" si="5"/>
        <v>31.04</v>
      </c>
      <c r="L50" s="23" t="s">
        <v>26</v>
      </c>
      <c r="M50" s="23" t="s">
        <v>26</v>
      </c>
      <c r="N50" s="24">
        <f t="shared" si="2"/>
        <v>78.53999999999999</v>
      </c>
      <c r="O50" s="32">
        <v>2.0</v>
      </c>
      <c r="P50" s="26" t="s">
        <v>32</v>
      </c>
      <c r="Q50" s="27" t="s">
        <v>147</v>
      </c>
      <c r="R50" s="32"/>
    </row>
    <row r="51" spans="8:8" s="31" ht="18.0" customFormat="1" customHeight="1">
      <c r="A51" s="20">
        <v>2.0</v>
      </c>
      <c r="B51" s="19" t="s">
        <v>161</v>
      </c>
      <c r="C51" s="19" t="s">
        <v>162</v>
      </c>
      <c r="D51" s="20"/>
      <c r="E51" s="19" t="s">
        <v>165</v>
      </c>
      <c r="F51" s="20" t="s">
        <v>24</v>
      </c>
      <c r="G51" s="21" t="s">
        <v>166</v>
      </c>
      <c r="H51" s="22">
        <v>237.0</v>
      </c>
      <c r="I51" s="22">
        <f t="shared" si="4"/>
        <v>47.4</v>
      </c>
      <c r="J51" s="22">
        <v>76.0</v>
      </c>
      <c r="K51" s="20">
        <f t="shared" si="5"/>
        <v>30.400000000000002</v>
      </c>
      <c r="L51" s="23" t="s">
        <v>26</v>
      </c>
      <c r="M51" s="23" t="s">
        <v>26</v>
      </c>
      <c r="N51" s="24">
        <f t="shared" si="2"/>
        <v>77.8</v>
      </c>
      <c r="O51" s="32">
        <v>3.0</v>
      </c>
      <c r="P51" s="26" t="s">
        <v>32</v>
      </c>
      <c r="Q51" s="27" t="s">
        <v>147</v>
      </c>
      <c r="R51" s="32"/>
    </row>
    <row r="52" spans="8:8" s="31" ht="18.0" customFormat="1" customHeight="1">
      <c r="A52" s="20">
        <v>3.0</v>
      </c>
      <c r="B52" s="19" t="s">
        <v>161</v>
      </c>
      <c r="C52" s="19" t="s">
        <v>162</v>
      </c>
      <c r="D52" s="20"/>
      <c r="E52" s="19" t="s">
        <v>167</v>
      </c>
      <c r="F52" s="20" t="s">
        <v>24</v>
      </c>
      <c r="G52" s="21" t="s">
        <v>168</v>
      </c>
      <c r="H52" s="22">
        <v>230.0</v>
      </c>
      <c r="I52" s="22">
        <f t="shared" si="4"/>
        <v>46.0</v>
      </c>
      <c r="J52" s="22">
        <v>82.0</v>
      </c>
      <c r="K52" s="20">
        <f t="shared" si="5"/>
        <v>32.800000000000004</v>
      </c>
      <c r="L52" s="23" t="s">
        <v>26</v>
      </c>
      <c r="M52" s="23" t="s">
        <v>26</v>
      </c>
      <c r="N52" s="24">
        <f t="shared" si="2"/>
        <v>78.8</v>
      </c>
      <c r="O52" s="32">
        <v>1.0</v>
      </c>
      <c r="P52" s="32" t="s">
        <v>27</v>
      </c>
      <c r="Q52" s="27" t="s">
        <v>147</v>
      </c>
      <c r="R52" s="32"/>
    </row>
    <row r="53" spans="8:8" s="17" ht="18.0" customFormat="1" customHeight="1">
      <c r="A53" s="20">
        <v>4.0</v>
      </c>
      <c r="B53" s="19" t="s">
        <v>169</v>
      </c>
      <c r="C53" s="19" t="s">
        <v>170</v>
      </c>
      <c r="D53" s="20">
        <v>1.0</v>
      </c>
      <c r="E53" s="19" t="s">
        <v>171</v>
      </c>
      <c r="F53" s="20" t="s">
        <v>30</v>
      </c>
      <c r="G53" s="21" t="s">
        <v>172</v>
      </c>
      <c r="H53" s="22">
        <v>241.0</v>
      </c>
      <c r="I53" s="22">
        <f t="shared" si="4"/>
        <v>48.199999999999996</v>
      </c>
      <c r="J53" s="22">
        <v>83.0</v>
      </c>
      <c r="K53" s="20">
        <f t="shared" si="5"/>
        <v>33.2</v>
      </c>
      <c r="L53" s="23" t="s">
        <v>26</v>
      </c>
      <c r="M53" s="23" t="s">
        <v>26</v>
      </c>
      <c r="N53" s="24">
        <f t="shared" si="2"/>
        <v>81.4</v>
      </c>
      <c r="O53" s="25">
        <v>1.0</v>
      </c>
      <c r="P53" s="25" t="s">
        <v>27</v>
      </c>
      <c r="Q53" s="27" t="s">
        <v>147</v>
      </c>
      <c r="R53" s="27"/>
    </row>
    <row r="54" spans="8:8" s="17" ht="18.0" customFormat="1" customHeight="1">
      <c r="A54" s="20">
        <v>5.0</v>
      </c>
      <c r="B54" s="19" t="s">
        <v>169</v>
      </c>
      <c r="C54" s="19" t="s">
        <v>170</v>
      </c>
      <c r="D54" s="20"/>
      <c r="E54" s="19" t="s">
        <v>173</v>
      </c>
      <c r="F54" s="20" t="s">
        <v>30</v>
      </c>
      <c r="G54" s="21" t="s">
        <v>174</v>
      </c>
      <c r="H54" s="22">
        <v>224.5</v>
      </c>
      <c r="I54" s="22">
        <f t="shared" si="4"/>
        <v>44.9</v>
      </c>
      <c r="J54" s="22">
        <v>81.0</v>
      </c>
      <c r="K54" s="20">
        <f t="shared" si="5"/>
        <v>32.4</v>
      </c>
      <c r="L54" s="23" t="s">
        <v>26</v>
      </c>
      <c r="M54" s="23" t="s">
        <v>26</v>
      </c>
      <c r="N54" s="24">
        <f t="shared" si="2"/>
        <v>77.3</v>
      </c>
      <c r="O54" s="25">
        <v>2.0</v>
      </c>
      <c r="P54" s="26" t="s">
        <v>32</v>
      </c>
      <c r="Q54" s="27" t="s">
        <v>147</v>
      </c>
      <c r="R54" s="27"/>
    </row>
    <row r="55" spans="8:8" s="17" ht="18.0" customFormat="1" customHeight="1">
      <c r="A55" s="20">
        <v>6.0</v>
      </c>
      <c r="B55" s="19" t="s">
        <v>169</v>
      </c>
      <c r="C55" s="19" t="s">
        <v>170</v>
      </c>
      <c r="D55" s="20"/>
      <c r="E55" s="19" t="s">
        <v>175</v>
      </c>
      <c r="F55" s="20" t="s">
        <v>30</v>
      </c>
      <c r="G55" s="21" t="s">
        <v>176</v>
      </c>
      <c r="H55" s="22">
        <v>223.5</v>
      </c>
      <c r="I55" s="22">
        <f t="shared" si="4"/>
        <v>44.699999999999996</v>
      </c>
      <c r="J55" s="22">
        <v>72.6</v>
      </c>
      <c r="K55" s="20">
        <f t="shared" si="5"/>
        <v>29.04</v>
      </c>
      <c r="L55" s="23" t="s">
        <v>26</v>
      </c>
      <c r="M55" s="23" t="s">
        <v>26</v>
      </c>
      <c r="N55" s="24">
        <f t="shared" si="2"/>
        <v>73.74000000000001</v>
      </c>
      <c r="O55" s="25">
        <v>3.0</v>
      </c>
      <c r="P55" s="26" t="s">
        <v>32</v>
      </c>
      <c r="Q55" s="27" t="s">
        <v>147</v>
      </c>
      <c r="R55" s="27"/>
    </row>
    <row r="56" spans="8:8" s="17" ht="18.0" customFormat="1" customHeight="1">
      <c r="A56" s="20">
        <v>7.0</v>
      </c>
      <c r="B56" s="19" t="s">
        <v>177</v>
      </c>
      <c r="C56" s="19" t="s">
        <v>178</v>
      </c>
      <c r="D56" s="20">
        <v>1.0</v>
      </c>
      <c r="E56" s="19" t="s">
        <v>179</v>
      </c>
      <c r="F56" s="20" t="s">
        <v>30</v>
      </c>
      <c r="G56" s="21" t="s">
        <v>180</v>
      </c>
      <c r="H56" s="22">
        <v>223.5</v>
      </c>
      <c r="I56" s="22">
        <f t="shared" si="4"/>
        <v>44.699999999999996</v>
      </c>
      <c r="J56" s="22">
        <v>81.4</v>
      </c>
      <c r="K56" s="20">
        <f t="shared" si="5"/>
        <v>32.56</v>
      </c>
      <c r="L56" s="23" t="s">
        <v>26</v>
      </c>
      <c r="M56" s="23" t="s">
        <v>26</v>
      </c>
      <c r="N56" s="24">
        <f t="shared" si="2"/>
        <v>77.26</v>
      </c>
      <c r="O56" s="25">
        <v>2.0</v>
      </c>
      <c r="P56" s="26" t="s">
        <v>32</v>
      </c>
      <c r="Q56" s="27" t="s">
        <v>147</v>
      </c>
      <c r="R56" s="27"/>
    </row>
    <row r="57" spans="8:8" s="17" ht="18.0" customFormat="1" customHeight="1">
      <c r="A57" s="20">
        <v>8.0</v>
      </c>
      <c r="B57" s="19" t="s">
        <v>177</v>
      </c>
      <c r="C57" s="19" t="s">
        <v>178</v>
      </c>
      <c r="D57" s="20"/>
      <c r="E57" s="19" t="s">
        <v>181</v>
      </c>
      <c r="F57" s="20" t="s">
        <v>30</v>
      </c>
      <c r="G57" s="21" t="s">
        <v>182</v>
      </c>
      <c r="H57" s="22">
        <v>223.5</v>
      </c>
      <c r="I57" s="22">
        <f t="shared" si="4"/>
        <v>44.699999999999996</v>
      </c>
      <c r="J57" s="22">
        <v>81.8</v>
      </c>
      <c r="K57" s="20">
        <f t="shared" si="5"/>
        <v>32.72</v>
      </c>
      <c r="L57" s="23" t="s">
        <v>26</v>
      </c>
      <c r="M57" s="23" t="s">
        <v>26</v>
      </c>
      <c r="N57" s="24">
        <f t="shared" si="2"/>
        <v>77.42</v>
      </c>
      <c r="O57" s="25">
        <v>1.0</v>
      </c>
      <c r="P57" s="25" t="s">
        <v>27</v>
      </c>
      <c r="Q57" s="27" t="s">
        <v>147</v>
      </c>
      <c r="R57" s="27"/>
    </row>
    <row r="58" spans="8:8" s="17" ht="18.0" customFormat="1" customHeight="1">
      <c r="A58" s="20">
        <v>9.0</v>
      </c>
      <c r="B58" s="19" t="s">
        <v>177</v>
      </c>
      <c r="C58" s="19" t="s">
        <v>178</v>
      </c>
      <c r="D58" s="20"/>
      <c r="E58" s="19" t="s">
        <v>183</v>
      </c>
      <c r="F58" s="20" t="s">
        <v>30</v>
      </c>
      <c r="G58" s="21" t="s">
        <v>184</v>
      </c>
      <c r="H58" s="22">
        <v>216.5</v>
      </c>
      <c r="I58" s="22">
        <f t="shared" si="4"/>
        <v>43.300000000000004</v>
      </c>
      <c r="J58" s="22">
        <v>80.0</v>
      </c>
      <c r="K58" s="20">
        <f t="shared" si="5"/>
        <v>32.0</v>
      </c>
      <c r="L58" s="23" t="s">
        <v>26</v>
      </c>
      <c r="M58" s="23" t="s">
        <v>26</v>
      </c>
      <c r="N58" s="24">
        <f t="shared" si="2"/>
        <v>75.3</v>
      </c>
      <c r="O58" s="25">
        <v>3.0</v>
      </c>
      <c r="P58" s="26" t="s">
        <v>32</v>
      </c>
      <c r="Q58" s="27" t="s">
        <v>147</v>
      </c>
      <c r="R58" s="27"/>
    </row>
    <row r="59" spans="8:8" s="17" ht="18.0" customFormat="1" customHeight="1">
      <c r="A59" s="20">
        <v>10.0</v>
      </c>
      <c r="B59" s="19" t="s">
        <v>185</v>
      </c>
      <c r="C59" s="19" t="s">
        <v>186</v>
      </c>
      <c r="D59" s="20">
        <v>1.0</v>
      </c>
      <c r="E59" s="19" t="s">
        <v>187</v>
      </c>
      <c r="F59" s="20" t="s">
        <v>24</v>
      </c>
      <c r="G59" s="21" t="s">
        <v>188</v>
      </c>
      <c r="H59" s="22">
        <v>234.5</v>
      </c>
      <c r="I59" s="22">
        <f t="shared" si="4"/>
        <v>46.9</v>
      </c>
      <c r="J59" s="22">
        <v>82.8</v>
      </c>
      <c r="K59" s="20">
        <f t="shared" si="5"/>
        <v>33.12</v>
      </c>
      <c r="L59" s="23" t="s">
        <v>26</v>
      </c>
      <c r="M59" s="23" t="s">
        <v>26</v>
      </c>
      <c r="N59" s="24">
        <f t="shared" si="2"/>
        <v>80.02</v>
      </c>
      <c r="O59" s="25">
        <v>1.0</v>
      </c>
      <c r="P59" s="25" t="s">
        <v>27</v>
      </c>
      <c r="Q59" s="27" t="s">
        <v>147</v>
      </c>
      <c r="R59" s="27"/>
    </row>
    <row r="60" spans="8:8" s="17" ht="18.0" customFormat="1" customHeight="1">
      <c r="A60" s="20">
        <v>11.0</v>
      </c>
      <c r="B60" s="19" t="s">
        <v>185</v>
      </c>
      <c r="C60" s="19" t="s">
        <v>186</v>
      </c>
      <c r="D60" s="20"/>
      <c r="E60" s="19" t="s">
        <v>189</v>
      </c>
      <c r="F60" s="20" t="s">
        <v>24</v>
      </c>
      <c r="G60" s="21" t="s">
        <v>190</v>
      </c>
      <c r="H60" s="22">
        <v>229.5</v>
      </c>
      <c r="I60" s="22">
        <f t="shared" si="4"/>
        <v>45.9</v>
      </c>
      <c r="J60" s="22">
        <v>80.2</v>
      </c>
      <c r="K60" s="20">
        <f t="shared" si="5"/>
        <v>32.080000000000005</v>
      </c>
      <c r="L60" s="23" t="s">
        <v>26</v>
      </c>
      <c r="M60" s="23" t="s">
        <v>26</v>
      </c>
      <c r="N60" s="24">
        <f t="shared" si="2"/>
        <v>77.97999999999999</v>
      </c>
      <c r="O60" s="25">
        <v>2.0</v>
      </c>
      <c r="P60" s="26" t="s">
        <v>32</v>
      </c>
      <c r="Q60" s="27" t="s">
        <v>147</v>
      </c>
      <c r="R60" s="27"/>
    </row>
    <row r="61" spans="8:8" s="17" ht="18.0" customFormat="1" customHeight="1">
      <c r="A61" s="20">
        <v>12.0</v>
      </c>
      <c r="B61" s="19" t="s">
        <v>185</v>
      </c>
      <c r="C61" s="19" t="s">
        <v>186</v>
      </c>
      <c r="D61" s="20"/>
      <c r="E61" s="19" t="s">
        <v>191</v>
      </c>
      <c r="F61" s="20" t="s">
        <v>30</v>
      </c>
      <c r="G61" s="21" t="s">
        <v>192</v>
      </c>
      <c r="H61" s="22">
        <v>217.5</v>
      </c>
      <c r="I61" s="22">
        <f t="shared" si="4"/>
        <v>43.5</v>
      </c>
      <c r="J61" s="22">
        <v>79.2</v>
      </c>
      <c r="K61" s="20">
        <f t="shared" si="5"/>
        <v>31.680000000000003</v>
      </c>
      <c r="L61" s="23" t="s">
        <v>26</v>
      </c>
      <c r="M61" s="23" t="s">
        <v>26</v>
      </c>
      <c r="N61" s="24">
        <f t="shared" si="2"/>
        <v>75.18</v>
      </c>
      <c r="O61" s="25">
        <v>3.0</v>
      </c>
      <c r="P61" s="26" t="s">
        <v>32</v>
      </c>
      <c r="Q61" s="27" t="s">
        <v>147</v>
      </c>
      <c r="R61" s="27"/>
    </row>
    <row r="62" spans="8:8" s="17" ht="18.0" customFormat="1" customHeight="1">
      <c r="A62" s="20">
        <v>13.0</v>
      </c>
      <c r="B62" s="19" t="s">
        <v>193</v>
      </c>
      <c r="C62" s="19" t="s">
        <v>194</v>
      </c>
      <c r="D62" s="20">
        <v>1.0</v>
      </c>
      <c r="E62" s="19" t="s">
        <v>195</v>
      </c>
      <c r="F62" s="20" t="s">
        <v>24</v>
      </c>
      <c r="G62" s="21" t="s">
        <v>196</v>
      </c>
      <c r="H62" s="22">
        <v>230.5</v>
      </c>
      <c r="I62" s="22">
        <f t="shared" si="4"/>
        <v>46.099999999999994</v>
      </c>
      <c r="J62" s="22">
        <v>82.4</v>
      </c>
      <c r="K62" s="20">
        <f t="shared" si="5"/>
        <v>32.96</v>
      </c>
      <c r="L62" s="23" t="s">
        <v>26</v>
      </c>
      <c r="M62" s="23" t="s">
        <v>26</v>
      </c>
      <c r="N62" s="24">
        <f t="shared" si="2"/>
        <v>79.06</v>
      </c>
      <c r="O62" s="25">
        <v>1.0</v>
      </c>
      <c r="P62" s="25" t="s">
        <v>27</v>
      </c>
      <c r="Q62" s="27" t="s">
        <v>147</v>
      </c>
      <c r="R62" s="27"/>
    </row>
    <row r="63" spans="8:8" s="17" ht="18.0" customFormat="1" customHeight="1">
      <c r="A63" s="20">
        <v>14.0</v>
      </c>
      <c r="B63" s="19" t="s">
        <v>193</v>
      </c>
      <c r="C63" s="19" t="s">
        <v>194</v>
      </c>
      <c r="D63" s="20"/>
      <c r="E63" s="19" t="s">
        <v>197</v>
      </c>
      <c r="F63" s="20" t="s">
        <v>30</v>
      </c>
      <c r="G63" s="21" t="s">
        <v>198</v>
      </c>
      <c r="H63" s="22">
        <v>229.5</v>
      </c>
      <c r="I63" s="22">
        <f t="shared" si="4"/>
        <v>45.9</v>
      </c>
      <c r="J63" s="22">
        <v>79.6</v>
      </c>
      <c r="K63" s="20">
        <f t="shared" si="5"/>
        <v>31.84</v>
      </c>
      <c r="L63" s="23" t="s">
        <v>26</v>
      </c>
      <c r="M63" s="23" t="s">
        <v>26</v>
      </c>
      <c r="N63" s="24">
        <f t="shared" si="2"/>
        <v>77.74</v>
      </c>
      <c r="O63" s="25">
        <v>3.0</v>
      </c>
      <c r="P63" s="26" t="s">
        <v>32</v>
      </c>
      <c r="Q63" s="27" t="s">
        <v>147</v>
      </c>
      <c r="R63" s="27"/>
    </row>
    <row r="64" spans="8:8" s="17" ht="18.0" customFormat="1" customHeight="1">
      <c r="A64" s="20">
        <v>15.0</v>
      </c>
      <c r="B64" s="19" t="s">
        <v>193</v>
      </c>
      <c r="C64" s="19" t="s">
        <v>194</v>
      </c>
      <c r="D64" s="20"/>
      <c r="E64" s="19" t="s">
        <v>199</v>
      </c>
      <c r="F64" s="20" t="s">
        <v>30</v>
      </c>
      <c r="G64" s="21" t="s">
        <v>200</v>
      </c>
      <c r="H64" s="22">
        <v>226.5</v>
      </c>
      <c r="I64" s="22">
        <f t="shared" si="4"/>
        <v>45.3</v>
      </c>
      <c r="J64" s="22">
        <v>83.8</v>
      </c>
      <c r="K64" s="20">
        <f t="shared" si="5"/>
        <v>33.52</v>
      </c>
      <c r="L64" s="23" t="s">
        <v>26</v>
      </c>
      <c r="M64" s="23" t="s">
        <v>26</v>
      </c>
      <c r="N64" s="24">
        <f t="shared" si="2"/>
        <v>78.82</v>
      </c>
      <c r="O64" s="25">
        <v>2.0</v>
      </c>
      <c r="P64" s="26" t="s">
        <v>32</v>
      </c>
      <c r="Q64" s="27" t="s">
        <v>147</v>
      </c>
      <c r="R64" s="27"/>
    </row>
    <row r="65" spans="8:8" s="17" ht="18.0" customFormat="1" customHeight="1">
      <c r="A65" s="20">
        <v>16.0</v>
      </c>
      <c r="B65" s="19" t="s">
        <v>65</v>
      </c>
      <c r="C65" s="19" t="s">
        <v>201</v>
      </c>
      <c r="D65" s="20">
        <v>1.0</v>
      </c>
      <c r="E65" s="19" t="s">
        <v>202</v>
      </c>
      <c r="F65" s="20" t="s">
        <v>24</v>
      </c>
      <c r="G65" s="21" t="s">
        <v>203</v>
      </c>
      <c r="H65" s="22">
        <v>231.0</v>
      </c>
      <c r="I65" s="22">
        <f t="shared" si="4"/>
        <v>46.199999999999996</v>
      </c>
      <c r="J65" s="22">
        <v>83.8</v>
      </c>
      <c r="K65" s="20">
        <f t="shared" si="5"/>
        <v>33.52</v>
      </c>
      <c r="L65" s="23" t="s">
        <v>26</v>
      </c>
      <c r="M65" s="23" t="s">
        <v>26</v>
      </c>
      <c r="N65" s="24">
        <f t="shared" si="2"/>
        <v>79.72</v>
      </c>
      <c r="O65" s="25">
        <v>1.0</v>
      </c>
      <c r="P65" s="25" t="s">
        <v>27</v>
      </c>
      <c r="Q65" s="27" t="s">
        <v>147</v>
      </c>
      <c r="R65" s="27"/>
    </row>
    <row r="66" spans="8:8" s="17" ht="18.0" customFormat="1" customHeight="1">
      <c r="A66" s="20">
        <v>17.0</v>
      </c>
      <c r="B66" s="19" t="s">
        <v>65</v>
      </c>
      <c r="C66" s="19" t="s">
        <v>201</v>
      </c>
      <c r="D66" s="20"/>
      <c r="E66" s="19" t="s">
        <v>204</v>
      </c>
      <c r="F66" s="20" t="s">
        <v>24</v>
      </c>
      <c r="G66" s="21" t="s">
        <v>205</v>
      </c>
      <c r="H66" s="22">
        <v>227.5</v>
      </c>
      <c r="I66" s="22">
        <f t="shared" si="4"/>
        <v>45.49999999999999</v>
      </c>
      <c r="J66" s="22">
        <v>79.0</v>
      </c>
      <c r="K66" s="20">
        <f t="shared" si="5"/>
        <v>31.6</v>
      </c>
      <c r="L66" s="23" t="s">
        <v>26</v>
      </c>
      <c r="M66" s="23" t="s">
        <v>26</v>
      </c>
      <c r="N66" s="24">
        <f t="shared" si="2"/>
        <v>77.1</v>
      </c>
      <c r="O66" s="25">
        <v>3.0</v>
      </c>
      <c r="P66" s="26" t="s">
        <v>32</v>
      </c>
      <c r="Q66" s="27" t="s">
        <v>147</v>
      </c>
      <c r="R66" s="27"/>
    </row>
    <row r="67" spans="8:8" s="17" ht="18.0" customFormat="1" customHeight="1">
      <c r="A67" s="20">
        <v>18.0</v>
      </c>
      <c r="B67" s="19" t="s">
        <v>65</v>
      </c>
      <c r="C67" s="19" t="s">
        <v>201</v>
      </c>
      <c r="D67" s="20"/>
      <c r="E67" s="19" t="s">
        <v>206</v>
      </c>
      <c r="F67" s="20" t="s">
        <v>30</v>
      </c>
      <c r="G67" s="21" t="s">
        <v>207</v>
      </c>
      <c r="H67" s="22">
        <v>226.0</v>
      </c>
      <c r="I67" s="22">
        <f t="shared" si="4"/>
        <v>45.199999999999996</v>
      </c>
      <c r="J67" s="22">
        <v>80.8</v>
      </c>
      <c r="K67" s="20">
        <f t="shared" si="5"/>
        <v>32.32</v>
      </c>
      <c r="L67" s="23" t="s">
        <v>26</v>
      </c>
      <c r="M67" s="23" t="s">
        <v>26</v>
      </c>
      <c r="N67" s="24">
        <f t="shared" si="2"/>
        <v>77.52000000000001</v>
      </c>
      <c r="O67" s="25">
        <v>2.0</v>
      </c>
      <c r="P67" s="26" t="s">
        <v>32</v>
      </c>
      <c r="Q67" s="27" t="s">
        <v>147</v>
      </c>
      <c r="R67" s="27"/>
    </row>
    <row r="68" spans="8:8" s="17" ht="18.0" customFormat="1" customHeight="1">
      <c r="A68" s="20">
        <v>19.0</v>
      </c>
      <c r="B68" s="19" t="s">
        <v>65</v>
      </c>
      <c r="C68" s="19" t="s">
        <v>201</v>
      </c>
      <c r="D68" s="20"/>
      <c r="E68" s="19" t="s">
        <v>208</v>
      </c>
      <c r="F68" s="20" t="s">
        <v>30</v>
      </c>
      <c r="G68" s="21" t="s">
        <v>209</v>
      </c>
      <c r="H68" s="22">
        <v>226.0</v>
      </c>
      <c r="I68" s="22">
        <f t="shared" si="4"/>
        <v>45.199999999999996</v>
      </c>
      <c r="J68" s="22">
        <v>75.8</v>
      </c>
      <c r="K68" s="20">
        <f t="shared" si="5"/>
        <v>30.32</v>
      </c>
      <c r="L68" s="23" t="s">
        <v>26</v>
      </c>
      <c r="M68" s="23" t="s">
        <v>26</v>
      </c>
      <c r="N68" s="24">
        <f t="shared" si="2"/>
        <v>75.52000000000001</v>
      </c>
      <c r="O68" s="25">
        <v>4.0</v>
      </c>
      <c r="P68" s="26" t="s">
        <v>32</v>
      </c>
      <c r="Q68" s="27" t="s">
        <v>147</v>
      </c>
      <c r="R68" s="27"/>
    </row>
    <row r="69" spans="8:8" s="17" ht="18.0" customFormat="1" customHeight="1">
      <c r="A69" s="20">
        <v>20.0</v>
      </c>
      <c r="B69" s="19" t="s">
        <v>210</v>
      </c>
      <c r="C69" s="19" t="s">
        <v>211</v>
      </c>
      <c r="D69" s="20">
        <v>1.0</v>
      </c>
      <c r="E69" s="19" t="s">
        <v>212</v>
      </c>
      <c r="F69" s="20" t="s">
        <v>24</v>
      </c>
      <c r="G69" s="21" t="s">
        <v>213</v>
      </c>
      <c r="H69" s="22">
        <v>234.5</v>
      </c>
      <c r="I69" s="22">
        <f t="shared" si="4"/>
        <v>46.9</v>
      </c>
      <c r="J69" s="22">
        <v>81.2</v>
      </c>
      <c r="K69" s="20">
        <f t="shared" si="5"/>
        <v>32.480000000000004</v>
      </c>
      <c r="L69" s="23" t="s">
        <v>26</v>
      </c>
      <c r="M69" s="23" t="s">
        <v>26</v>
      </c>
      <c r="N69" s="24">
        <f t="shared" si="2"/>
        <v>79.38</v>
      </c>
      <c r="O69" s="25">
        <v>1.0</v>
      </c>
      <c r="P69" s="25" t="s">
        <v>27</v>
      </c>
      <c r="Q69" s="27" t="s">
        <v>147</v>
      </c>
      <c r="R69" s="27"/>
    </row>
    <row r="70" spans="8:8" s="17" ht="18.0" customFormat="1" customHeight="1">
      <c r="A70" s="20">
        <v>21.0</v>
      </c>
      <c r="B70" s="19" t="s">
        <v>210</v>
      </c>
      <c r="C70" s="19" t="s">
        <v>211</v>
      </c>
      <c r="D70" s="20"/>
      <c r="E70" s="19" t="s">
        <v>214</v>
      </c>
      <c r="F70" s="20" t="s">
        <v>30</v>
      </c>
      <c r="G70" s="21" t="s">
        <v>215</v>
      </c>
      <c r="H70" s="22">
        <v>223.5</v>
      </c>
      <c r="I70" s="22">
        <f t="shared" si="4"/>
        <v>44.699999999999996</v>
      </c>
      <c r="J70" s="22">
        <v>81.2</v>
      </c>
      <c r="K70" s="20">
        <f t="shared" si="5"/>
        <v>32.480000000000004</v>
      </c>
      <c r="L70" s="23" t="s">
        <v>26</v>
      </c>
      <c r="M70" s="23" t="s">
        <v>26</v>
      </c>
      <c r="N70" s="24">
        <f t="shared" si="6" ref="N70:N133">I70+K70</f>
        <v>77.18</v>
      </c>
      <c r="O70" s="25">
        <v>2.0</v>
      </c>
      <c r="P70" s="26" t="s">
        <v>32</v>
      </c>
      <c r="Q70" s="27" t="s">
        <v>147</v>
      </c>
      <c r="R70" s="27"/>
    </row>
    <row r="71" spans="8:8" s="17" ht="18.0" customFormat="1" customHeight="1">
      <c r="A71" s="20">
        <v>22.0</v>
      </c>
      <c r="B71" s="19" t="s">
        <v>210</v>
      </c>
      <c r="C71" s="19" t="s">
        <v>211</v>
      </c>
      <c r="D71" s="20"/>
      <c r="E71" s="19" t="s">
        <v>216</v>
      </c>
      <c r="F71" s="20" t="s">
        <v>24</v>
      </c>
      <c r="G71" s="21" t="s">
        <v>217</v>
      </c>
      <c r="H71" s="22">
        <v>218.0</v>
      </c>
      <c r="I71" s="22">
        <f t="shared" si="4"/>
        <v>43.6</v>
      </c>
      <c r="J71" s="22">
        <v>81.0</v>
      </c>
      <c r="K71" s="20">
        <f t="shared" si="5"/>
        <v>32.4</v>
      </c>
      <c r="L71" s="23" t="s">
        <v>26</v>
      </c>
      <c r="M71" s="23" t="s">
        <v>26</v>
      </c>
      <c r="N71" s="24">
        <f t="shared" si="6"/>
        <v>76.0</v>
      </c>
      <c r="O71" s="25">
        <v>3.0</v>
      </c>
      <c r="P71" s="26" t="s">
        <v>32</v>
      </c>
      <c r="Q71" s="27" t="s">
        <v>147</v>
      </c>
      <c r="R71" s="27"/>
    </row>
    <row r="72" spans="8:8" s="17" ht="18.0" customFormat="1" customHeight="1">
      <c r="A72" s="20">
        <v>1.0</v>
      </c>
      <c r="B72" s="19" t="s">
        <v>218</v>
      </c>
      <c r="C72" s="19" t="s">
        <v>219</v>
      </c>
      <c r="D72" s="20">
        <v>1.0</v>
      </c>
      <c r="E72" s="19" t="s">
        <v>220</v>
      </c>
      <c r="F72" s="20" t="s">
        <v>24</v>
      </c>
      <c r="G72" s="21" t="s">
        <v>221</v>
      </c>
      <c r="H72" s="22">
        <v>228.0</v>
      </c>
      <c r="I72" s="22">
        <f t="shared" si="4"/>
        <v>45.6</v>
      </c>
      <c r="J72" s="22">
        <v>82.8</v>
      </c>
      <c r="K72" s="20">
        <f t="shared" si="5"/>
        <v>33.12</v>
      </c>
      <c r="L72" s="23" t="s">
        <v>26</v>
      </c>
      <c r="M72" s="23" t="s">
        <v>26</v>
      </c>
      <c r="N72" s="24">
        <f t="shared" si="6"/>
        <v>78.72</v>
      </c>
      <c r="O72" s="25">
        <v>1.0</v>
      </c>
      <c r="P72" s="25" t="s">
        <v>27</v>
      </c>
      <c r="Q72" s="27" t="s">
        <v>147</v>
      </c>
      <c r="R72" s="27"/>
    </row>
    <row r="73" spans="8:8" s="17" ht="18.0" customFormat="1" customHeight="1">
      <c r="A73" s="20">
        <v>2.0</v>
      </c>
      <c r="B73" s="19" t="s">
        <v>218</v>
      </c>
      <c r="C73" s="19" t="s">
        <v>219</v>
      </c>
      <c r="D73" s="20"/>
      <c r="E73" s="19" t="s">
        <v>222</v>
      </c>
      <c r="F73" s="20" t="s">
        <v>24</v>
      </c>
      <c r="G73" s="21" t="s">
        <v>223</v>
      </c>
      <c r="H73" s="22">
        <v>226.0</v>
      </c>
      <c r="I73" s="22">
        <f t="shared" si="4"/>
        <v>45.199999999999996</v>
      </c>
      <c r="J73" s="22">
        <v>81.4</v>
      </c>
      <c r="K73" s="20">
        <f t="shared" si="5"/>
        <v>32.56</v>
      </c>
      <c r="L73" s="23" t="s">
        <v>26</v>
      </c>
      <c r="M73" s="23" t="s">
        <v>26</v>
      </c>
      <c r="N73" s="24">
        <f t="shared" si="6"/>
        <v>77.76</v>
      </c>
      <c r="O73" s="25">
        <v>2.0</v>
      </c>
      <c r="P73" s="26" t="s">
        <v>32</v>
      </c>
      <c r="Q73" s="27" t="s">
        <v>147</v>
      </c>
      <c r="R73" s="27"/>
    </row>
    <row r="74" spans="8:8" s="17" ht="18.0" customFormat="1" customHeight="1">
      <c r="A74" s="20">
        <v>3.0</v>
      </c>
      <c r="B74" s="19" t="s">
        <v>218</v>
      </c>
      <c r="C74" s="19" t="s">
        <v>219</v>
      </c>
      <c r="D74" s="20"/>
      <c r="E74" s="19" t="s">
        <v>224</v>
      </c>
      <c r="F74" s="20" t="s">
        <v>30</v>
      </c>
      <c r="G74" s="21" t="s">
        <v>225</v>
      </c>
      <c r="H74" s="22">
        <v>223.5</v>
      </c>
      <c r="I74" s="22">
        <f t="shared" si="4"/>
        <v>44.699999999999996</v>
      </c>
      <c r="J74" s="22">
        <v>79.2</v>
      </c>
      <c r="K74" s="20">
        <f t="shared" si="5"/>
        <v>31.680000000000003</v>
      </c>
      <c r="L74" s="23" t="s">
        <v>26</v>
      </c>
      <c r="M74" s="23" t="s">
        <v>26</v>
      </c>
      <c r="N74" s="24">
        <f t="shared" si="6"/>
        <v>76.38</v>
      </c>
      <c r="O74" s="25">
        <v>3.0</v>
      </c>
      <c r="P74" s="26" t="s">
        <v>32</v>
      </c>
      <c r="Q74" s="27" t="s">
        <v>147</v>
      </c>
      <c r="R74" s="27"/>
    </row>
    <row r="75" spans="8:8" s="17" ht="18.0" customFormat="1" customHeight="1">
      <c r="A75" s="20">
        <v>4.0</v>
      </c>
      <c r="B75" s="19" t="s">
        <v>226</v>
      </c>
      <c r="C75" s="19" t="s">
        <v>227</v>
      </c>
      <c r="D75" s="20">
        <v>1.0</v>
      </c>
      <c r="E75" s="19" t="s">
        <v>228</v>
      </c>
      <c r="F75" s="20" t="s">
        <v>24</v>
      </c>
      <c r="G75" s="21" t="s">
        <v>229</v>
      </c>
      <c r="H75" s="22">
        <v>246.0</v>
      </c>
      <c r="I75" s="22">
        <f t="shared" si="4"/>
        <v>49.199999999999996</v>
      </c>
      <c r="J75" s="22">
        <v>78.6</v>
      </c>
      <c r="K75" s="20">
        <f t="shared" si="5"/>
        <v>31.439999999999998</v>
      </c>
      <c r="L75" s="23" t="s">
        <v>26</v>
      </c>
      <c r="M75" s="23" t="s">
        <v>26</v>
      </c>
      <c r="N75" s="24">
        <f t="shared" si="6"/>
        <v>80.64</v>
      </c>
      <c r="O75" s="25">
        <v>1.0</v>
      </c>
      <c r="P75" s="25" t="s">
        <v>27</v>
      </c>
      <c r="Q75" s="27" t="s">
        <v>147</v>
      </c>
      <c r="R75" s="27"/>
    </row>
    <row r="76" spans="8:8" s="17" ht="18.0" customFormat="1" customHeight="1">
      <c r="A76" s="20">
        <v>5.0</v>
      </c>
      <c r="B76" s="19" t="s">
        <v>226</v>
      </c>
      <c r="C76" s="19" t="s">
        <v>227</v>
      </c>
      <c r="D76" s="20"/>
      <c r="E76" s="19" t="s">
        <v>230</v>
      </c>
      <c r="F76" s="20" t="s">
        <v>30</v>
      </c>
      <c r="G76" s="21" t="s">
        <v>231</v>
      </c>
      <c r="H76" s="22">
        <v>238.5</v>
      </c>
      <c r="I76" s="22">
        <f t="shared" si="4"/>
        <v>47.699999999999996</v>
      </c>
      <c r="J76" s="22">
        <v>74.4</v>
      </c>
      <c r="K76" s="20">
        <f t="shared" si="5"/>
        <v>29.760000000000005</v>
      </c>
      <c r="L76" s="23" t="s">
        <v>26</v>
      </c>
      <c r="M76" s="23" t="s">
        <v>26</v>
      </c>
      <c r="N76" s="24">
        <f t="shared" si="6"/>
        <v>77.46000000000001</v>
      </c>
      <c r="O76" s="25">
        <v>2.0</v>
      </c>
      <c r="P76" s="26" t="s">
        <v>32</v>
      </c>
      <c r="Q76" s="27" t="s">
        <v>147</v>
      </c>
      <c r="R76" s="27"/>
    </row>
    <row r="77" spans="8:8" s="17" ht="18.0" customFormat="1" customHeight="1">
      <c r="A77" s="20">
        <v>6.0</v>
      </c>
      <c r="B77" s="19" t="s">
        <v>226</v>
      </c>
      <c r="C77" s="19" t="s">
        <v>227</v>
      </c>
      <c r="D77" s="20"/>
      <c r="E77" s="19" t="s">
        <v>232</v>
      </c>
      <c r="F77" s="20" t="s">
        <v>24</v>
      </c>
      <c r="G77" s="21" t="s">
        <v>233</v>
      </c>
      <c r="H77" s="22">
        <v>235.5</v>
      </c>
      <c r="I77" s="22">
        <f t="shared" si="7" ref="I77:I108">H77/3*60%</f>
        <v>47.1</v>
      </c>
      <c r="J77" s="22">
        <v>73.8</v>
      </c>
      <c r="K77" s="20">
        <f t="shared" si="8" ref="K77:K108">J77*40%</f>
        <v>29.52</v>
      </c>
      <c r="L77" s="23" t="s">
        <v>26</v>
      </c>
      <c r="M77" s="23" t="s">
        <v>26</v>
      </c>
      <c r="N77" s="24">
        <f t="shared" si="6"/>
        <v>76.62</v>
      </c>
      <c r="O77" s="25">
        <v>3.0</v>
      </c>
      <c r="P77" s="26" t="s">
        <v>32</v>
      </c>
      <c r="Q77" s="27" t="s">
        <v>147</v>
      </c>
      <c r="R77" s="27"/>
    </row>
    <row r="78" spans="8:8" s="17" ht="18.0" customFormat="1" customHeight="1">
      <c r="A78" s="20">
        <v>7.0</v>
      </c>
      <c r="B78" s="19" t="s">
        <v>234</v>
      </c>
      <c r="C78" s="19" t="s">
        <v>235</v>
      </c>
      <c r="D78" s="20">
        <v>1.0</v>
      </c>
      <c r="E78" s="19" t="s">
        <v>236</v>
      </c>
      <c r="F78" s="20" t="s">
        <v>24</v>
      </c>
      <c r="G78" s="21" t="s">
        <v>237</v>
      </c>
      <c r="H78" s="22">
        <v>191.5</v>
      </c>
      <c r="I78" s="22">
        <f t="shared" si="7"/>
        <v>38.3</v>
      </c>
      <c r="J78" s="22">
        <v>78.6</v>
      </c>
      <c r="K78" s="20">
        <f t="shared" si="8"/>
        <v>31.439999999999998</v>
      </c>
      <c r="L78" s="23" t="s">
        <v>26</v>
      </c>
      <c r="M78" s="23" t="s">
        <v>26</v>
      </c>
      <c r="N78" s="24">
        <f t="shared" si="6"/>
        <v>69.74</v>
      </c>
      <c r="O78" s="25">
        <v>1.0</v>
      </c>
      <c r="P78" s="25" t="s">
        <v>27</v>
      </c>
      <c r="Q78" s="27" t="s">
        <v>147</v>
      </c>
      <c r="R78" s="27"/>
    </row>
    <row r="79" spans="8:8" s="17" ht="18.0" customFormat="1" customHeight="1">
      <c r="A79" s="20">
        <v>8.0</v>
      </c>
      <c r="B79" s="19" t="s">
        <v>234</v>
      </c>
      <c r="C79" s="19" t="s">
        <v>235</v>
      </c>
      <c r="D79" s="20"/>
      <c r="E79" s="19" t="s">
        <v>238</v>
      </c>
      <c r="F79" s="20" t="s">
        <v>24</v>
      </c>
      <c r="G79" s="21" t="s">
        <v>239</v>
      </c>
      <c r="H79" s="22">
        <v>181.5</v>
      </c>
      <c r="I79" s="22">
        <f t="shared" si="7"/>
        <v>36.3</v>
      </c>
      <c r="J79" s="22">
        <v>78.4</v>
      </c>
      <c r="K79" s="20">
        <f t="shared" si="8"/>
        <v>31.360000000000003</v>
      </c>
      <c r="L79" s="23" t="s">
        <v>26</v>
      </c>
      <c r="M79" s="23" t="s">
        <v>26</v>
      </c>
      <c r="N79" s="24">
        <f t="shared" si="6"/>
        <v>67.66</v>
      </c>
      <c r="O79" s="25">
        <v>2.0</v>
      </c>
      <c r="P79" s="26" t="s">
        <v>32</v>
      </c>
      <c r="Q79" s="27" t="s">
        <v>147</v>
      </c>
      <c r="R79" s="27"/>
    </row>
    <row r="80" spans="8:8" s="17" ht="18.0" customFormat="1" customHeight="1">
      <c r="A80" s="20">
        <v>9.0</v>
      </c>
      <c r="B80" s="19" t="s">
        <v>234</v>
      </c>
      <c r="C80" s="19" t="s">
        <v>235</v>
      </c>
      <c r="D80" s="20"/>
      <c r="E80" s="19" t="s">
        <v>240</v>
      </c>
      <c r="F80" s="20" t="s">
        <v>24</v>
      </c>
      <c r="G80" s="21" t="s">
        <v>241</v>
      </c>
      <c r="H80" s="22">
        <v>180.5</v>
      </c>
      <c r="I80" s="22">
        <f t="shared" si="7"/>
        <v>36.099999999999994</v>
      </c>
      <c r="J80" s="22">
        <v>76.0</v>
      </c>
      <c r="K80" s="20">
        <f t="shared" si="8"/>
        <v>30.400000000000002</v>
      </c>
      <c r="L80" s="23" t="s">
        <v>26</v>
      </c>
      <c r="M80" s="23" t="s">
        <v>26</v>
      </c>
      <c r="N80" s="24">
        <f t="shared" si="6"/>
        <v>66.5</v>
      </c>
      <c r="O80" s="25">
        <v>3.0</v>
      </c>
      <c r="P80" s="26" t="s">
        <v>32</v>
      </c>
      <c r="Q80" s="27" t="s">
        <v>147</v>
      </c>
      <c r="R80" s="27"/>
    </row>
    <row r="81" spans="8:8" s="17" ht="18.0" customFormat="1" customHeight="1">
      <c r="A81" s="20">
        <v>10.0</v>
      </c>
      <c r="B81" s="19" t="s">
        <v>234</v>
      </c>
      <c r="C81" s="19" t="s">
        <v>242</v>
      </c>
      <c r="D81" s="20">
        <v>1.0</v>
      </c>
      <c r="E81" s="19" t="s">
        <v>243</v>
      </c>
      <c r="F81" s="20" t="s">
        <v>24</v>
      </c>
      <c r="G81" s="21" t="s">
        <v>244</v>
      </c>
      <c r="H81" s="22">
        <v>247.0</v>
      </c>
      <c r="I81" s="22">
        <f t="shared" si="7"/>
        <v>49.4</v>
      </c>
      <c r="J81" s="22">
        <v>83.6</v>
      </c>
      <c r="K81" s="20">
        <f t="shared" si="8"/>
        <v>33.44</v>
      </c>
      <c r="L81" s="23" t="s">
        <v>26</v>
      </c>
      <c r="M81" s="23" t="s">
        <v>26</v>
      </c>
      <c r="N81" s="24">
        <f t="shared" si="6"/>
        <v>82.84</v>
      </c>
      <c r="O81" s="25">
        <v>1.0</v>
      </c>
      <c r="P81" s="25" t="s">
        <v>27</v>
      </c>
      <c r="Q81" s="27" t="s">
        <v>147</v>
      </c>
      <c r="R81" s="27"/>
    </row>
    <row r="82" spans="8:8" s="17" ht="18.0" customFormat="1" customHeight="1">
      <c r="A82" s="20">
        <v>11.0</v>
      </c>
      <c r="B82" s="19" t="s">
        <v>234</v>
      </c>
      <c r="C82" s="19" t="s">
        <v>242</v>
      </c>
      <c r="D82" s="20"/>
      <c r="E82" s="19" t="s">
        <v>245</v>
      </c>
      <c r="F82" s="20" t="s">
        <v>24</v>
      </c>
      <c r="G82" s="21" t="s">
        <v>246</v>
      </c>
      <c r="H82" s="22">
        <v>232.5</v>
      </c>
      <c r="I82" s="22">
        <f t="shared" si="7"/>
        <v>46.5</v>
      </c>
      <c r="J82" s="22">
        <v>82.2</v>
      </c>
      <c r="K82" s="20">
        <f t="shared" si="8"/>
        <v>32.88</v>
      </c>
      <c r="L82" s="23" t="s">
        <v>26</v>
      </c>
      <c r="M82" s="23" t="s">
        <v>26</v>
      </c>
      <c r="N82" s="24">
        <f t="shared" si="6"/>
        <v>79.38</v>
      </c>
      <c r="O82" s="25">
        <v>2.0</v>
      </c>
      <c r="P82" s="26" t="s">
        <v>32</v>
      </c>
      <c r="Q82" s="27" t="s">
        <v>147</v>
      </c>
      <c r="R82" s="27"/>
    </row>
    <row r="83" spans="8:8" s="17" ht="18.0" customFormat="1" customHeight="1">
      <c r="A83" s="20">
        <v>12.0</v>
      </c>
      <c r="B83" s="19" t="s">
        <v>234</v>
      </c>
      <c r="C83" s="19" t="s">
        <v>242</v>
      </c>
      <c r="D83" s="20"/>
      <c r="E83" s="19" t="s">
        <v>247</v>
      </c>
      <c r="F83" s="20" t="s">
        <v>24</v>
      </c>
      <c r="G83" s="21" t="s">
        <v>248</v>
      </c>
      <c r="H83" s="22">
        <v>232.0</v>
      </c>
      <c r="I83" s="22">
        <f t="shared" si="7"/>
        <v>46.4</v>
      </c>
      <c r="J83" s="22">
        <v>80.8</v>
      </c>
      <c r="K83" s="20">
        <f t="shared" si="8"/>
        <v>32.32</v>
      </c>
      <c r="L83" s="23" t="s">
        <v>26</v>
      </c>
      <c r="M83" s="23" t="s">
        <v>26</v>
      </c>
      <c r="N83" s="24">
        <f t="shared" si="6"/>
        <v>78.72</v>
      </c>
      <c r="O83" s="25">
        <v>3.0</v>
      </c>
      <c r="P83" s="26" t="s">
        <v>32</v>
      </c>
      <c r="Q83" s="27" t="s">
        <v>147</v>
      </c>
      <c r="R83" s="27"/>
    </row>
    <row r="84" spans="8:8" s="17" ht="18.0" customFormat="1" customHeight="1">
      <c r="A84" s="20">
        <v>13.0</v>
      </c>
      <c r="B84" s="19" t="s">
        <v>249</v>
      </c>
      <c r="C84" s="19" t="s">
        <v>250</v>
      </c>
      <c r="D84" s="20">
        <v>1.0</v>
      </c>
      <c r="E84" s="19" t="s">
        <v>251</v>
      </c>
      <c r="F84" s="20" t="s">
        <v>24</v>
      </c>
      <c r="G84" s="21" t="s">
        <v>252</v>
      </c>
      <c r="H84" s="22">
        <v>236.5</v>
      </c>
      <c r="I84" s="22">
        <f t="shared" si="7"/>
        <v>47.3</v>
      </c>
      <c r="J84" s="22">
        <v>80.6</v>
      </c>
      <c r="K84" s="20">
        <f t="shared" si="8"/>
        <v>32.24</v>
      </c>
      <c r="L84" s="23" t="s">
        <v>26</v>
      </c>
      <c r="M84" s="23" t="s">
        <v>26</v>
      </c>
      <c r="N84" s="24">
        <f t="shared" si="6"/>
        <v>79.53999999999999</v>
      </c>
      <c r="O84" s="25">
        <v>1.0</v>
      </c>
      <c r="P84" s="25" t="s">
        <v>27</v>
      </c>
      <c r="Q84" s="27" t="s">
        <v>147</v>
      </c>
      <c r="R84" s="27"/>
    </row>
    <row r="85" spans="8:8" s="17" ht="18.0" customFormat="1" customHeight="1">
      <c r="A85" s="20">
        <v>14.0</v>
      </c>
      <c r="B85" s="19" t="s">
        <v>249</v>
      </c>
      <c r="C85" s="19" t="s">
        <v>250</v>
      </c>
      <c r="D85" s="20"/>
      <c r="E85" s="19" t="s">
        <v>253</v>
      </c>
      <c r="F85" s="20" t="s">
        <v>24</v>
      </c>
      <c r="G85" s="21" t="s">
        <v>254</v>
      </c>
      <c r="H85" s="22">
        <v>232.0</v>
      </c>
      <c r="I85" s="22">
        <f t="shared" si="7"/>
        <v>46.4</v>
      </c>
      <c r="J85" s="22">
        <v>79.8</v>
      </c>
      <c r="K85" s="20">
        <f t="shared" si="8"/>
        <v>31.92</v>
      </c>
      <c r="L85" s="23" t="s">
        <v>26</v>
      </c>
      <c r="M85" s="23" t="s">
        <v>26</v>
      </c>
      <c r="N85" s="24">
        <f t="shared" si="6"/>
        <v>78.32</v>
      </c>
      <c r="O85" s="25">
        <v>2.0</v>
      </c>
      <c r="P85" s="26" t="s">
        <v>32</v>
      </c>
      <c r="Q85" s="27" t="s">
        <v>147</v>
      </c>
      <c r="R85" s="27"/>
    </row>
    <row r="86" spans="8:8" s="17" ht="18.0" customFormat="1" customHeight="1">
      <c r="A86" s="20">
        <v>15.0</v>
      </c>
      <c r="B86" s="19" t="s">
        <v>249</v>
      </c>
      <c r="C86" s="19" t="s">
        <v>250</v>
      </c>
      <c r="D86" s="20"/>
      <c r="E86" s="19" t="s">
        <v>255</v>
      </c>
      <c r="F86" s="20" t="s">
        <v>30</v>
      </c>
      <c r="G86" s="21" t="s">
        <v>256</v>
      </c>
      <c r="H86" s="22">
        <v>229.5</v>
      </c>
      <c r="I86" s="22">
        <f t="shared" si="7"/>
        <v>45.9</v>
      </c>
      <c r="J86" s="22">
        <v>70.8</v>
      </c>
      <c r="K86" s="20">
        <f t="shared" si="8"/>
        <v>28.32</v>
      </c>
      <c r="L86" s="23" t="s">
        <v>26</v>
      </c>
      <c r="M86" s="23" t="s">
        <v>26</v>
      </c>
      <c r="N86" s="24">
        <f t="shared" si="6"/>
        <v>74.22</v>
      </c>
      <c r="O86" s="25">
        <v>3.0</v>
      </c>
      <c r="P86" s="26" t="s">
        <v>32</v>
      </c>
      <c r="Q86" s="27" t="s">
        <v>147</v>
      </c>
      <c r="R86" s="27"/>
    </row>
    <row r="87" spans="8:8" s="17" ht="18.0" customFormat="1" customHeight="1">
      <c r="A87" s="20">
        <v>16.0</v>
      </c>
      <c r="B87" s="19" t="s">
        <v>257</v>
      </c>
      <c r="C87" s="19" t="s">
        <v>242</v>
      </c>
      <c r="D87" s="20">
        <v>1.0</v>
      </c>
      <c r="E87" s="19" t="s">
        <v>258</v>
      </c>
      <c r="F87" s="20" t="s">
        <v>30</v>
      </c>
      <c r="G87" s="21" t="s">
        <v>259</v>
      </c>
      <c r="H87" s="22">
        <v>221.0</v>
      </c>
      <c r="I87" s="22">
        <f t="shared" si="7"/>
        <v>44.2</v>
      </c>
      <c r="J87" s="22">
        <v>81.2</v>
      </c>
      <c r="K87" s="20">
        <f t="shared" si="8"/>
        <v>32.480000000000004</v>
      </c>
      <c r="L87" s="23" t="s">
        <v>26</v>
      </c>
      <c r="M87" s="23" t="s">
        <v>26</v>
      </c>
      <c r="N87" s="24">
        <f t="shared" si="6"/>
        <v>76.68</v>
      </c>
      <c r="O87" s="25">
        <v>1.0</v>
      </c>
      <c r="P87" s="25" t="s">
        <v>27</v>
      </c>
      <c r="Q87" s="27" t="s">
        <v>147</v>
      </c>
      <c r="R87" s="27"/>
    </row>
    <row r="88" spans="8:8" s="17" ht="18.0" customFormat="1" customHeight="1">
      <c r="A88" s="20">
        <v>17.0</v>
      </c>
      <c r="B88" s="19" t="s">
        <v>257</v>
      </c>
      <c r="C88" s="19" t="s">
        <v>242</v>
      </c>
      <c r="D88" s="20"/>
      <c r="E88" s="19" t="s">
        <v>260</v>
      </c>
      <c r="F88" s="20" t="s">
        <v>24</v>
      </c>
      <c r="G88" s="21" t="s">
        <v>261</v>
      </c>
      <c r="H88" s="22">
        <v>219.0</v>
      </c>
      <c r="I88" s="22">
        <f t="shared" si="7"/>
        <v>43.8</v>
      </c>
      <c r="J88" s="22">
        <v>80.8</v>
      </c>
      <c r="K88" s="20">
        <f t="shared" si="8"/>
        <v>32.32</v>
      </c>
      <c r="L88" s="23" t="s">
        <v>26</v>
      </c>
      <c r="M88" s="23" t="s">
        <v>26</v>
      </c>
      <c r="N88" s="24">
        <f t="shared" si="6"/>
        <v>76.12</v>
      </c>
      <c r="O88" s="25">
        <v>2.0</v>
      </c>
      <c r="P88" s="26" t="s">
        <v>32</v>
      </c>
      <c r="Q88" s="27" t="s">
        <v>147</v>
      </c>
      <c r="R88" s="27"/>
    </row>
    <row r="89" spans="8:8" s="17" ht="18.0" customFormat="1" customHeight="1">
      <c r="A89" s="20">
        <v>18.0</v>
      </c>
      <c r="B89" s="19" t="s">
        <v>257</v>
      </c>
      <c r="C89" s="19" t="s">
        <v>242</v>
      </c>
      <c r="D89" s="20"/>
      <c r="E89" s="19" t="s">
        <v>262</v>
      </c>
      <c r="F89" s="20" t="s">
        <v>24</v>
      </c>
      <c r="G89" s="21" t="s">
        <v>263</v>
      </c>
      <c r="H89" s="22">
        <v>217.5</v>
      </c>
      <c r="I89" s="22">
        <f t="shared" si="7"/>
        <v>43.5</v>
      </c>
      <c r="J89" s="22">
        <v>80.8</v>
      </c>
      <c r="K89" s="20">
        <f t="shared" si="8"/>
        <v>32.32</v>
      </c>
      <c r="L89" s="23" t="s">
        <v>26</v>
      </c>
      <c r="M89" s="23" t="s">
        <v>26</v>
      </c>
      <c r="N89" s="24">
        <f t="shared" si="6"/>
        <v>75.82</v>
      </c>
      <c r="O89" s="25">
        <v>3.0</v>
      </c>
      <c r="P89" s="26" t="s">
        <v>32</v>
      </c>
      <c r="Q89" s="27" t="s">
        <v>147</v>
      </c>
      <c r="R89" s="27"/>
    </row>
    <row r="90" spans="8:8" s="17" ht="18.0" customFormat="1" customHeight="1">
      <c r="A90" s="20">
        <v>19.0</v>
      </c>
      <c r="B90" s="19" t="s">
        <v>264</v>
      </c>
      <c r="C90" s="19" t="s">
        <v>265</v>
      </c>
      <c r="D90" s="20">
        <v>1.0</v>
      </c>
      <c r="E90" s="19" t="s">
        <v>266</v>
      </c>
      <c r="F90" s="20" t="s">
        <v>24</v>
      </c>
      <c r="G90" s="21" t="s">
        <v>267</v>
      </c>
      <c r="H90" s="22">
        <v>231.0</v>
      </c>
      <c r="I90" s="22">
        <f t="shared" si="7"/>
        <v>46.199999999999996</v>
      </c>
      <c r="J90" s="22">
        <v>78.6</v>
      </c>
      <c r="K90" s="20">
        <f t="shared" si="8"/>
        <v>31.439999999999998</v>
      </c>
      <c r="L90" s="23" t="s">
        <v>26</v>
      </c>
      <c r="M90" s="23" t="s">
        <v>26</v>
      </c>
      <c r="N90" s="24">
        <f t="shared" si="6"/>
        <v>77.64</v>
      </c>
      <c r="O90" s="25">
        <v>1.0</v>
      </c>
      <c r="P90" s="25" t="s">
        <v>27</v>
      </c>
      <c r="Q90" s="27" t="s">
        <v>147</v>
      </c>
      <c r="R90" s="27"/>
    </row>
    <row r="91" spans="8:8" s="17" ht="18.0" customFormat="1" customHeight="1">
      <c r="A91" s="20">
        <v>20.0</v>
      </c>
      <c r="B91" s="19" t="s">
        <v>264</v>
      </c>
      <c r="C91" s="19" t="s">
        <v>265</v>
      </c>
      <c r="D91" s="20"/>
      <c r="E91" s="19" t="s">
        <v>268</v>
      </c>
      <c r="F91" s="20" t="s">
        <v>24</v>
      </c>
      <c r="G91" s="21" t="s">
        <v>269</v>
      </c>
      <c r="H91" s="22">
        <v>227.5</v>
      </c>
      <c r="I91" s="22">
        <f t="shared" si="7"/>
        <v>45.49999999999999</v>
      </c>
      <c r="J91" s="22">
        <v>77.6</v>
      </c>
      <c r="K91" s="20">
        <f t="shared" si="8"/>
        <v>31.04</v>
      </c>
      <c r="L91" s="23" t="s">
        <v>26</v>
      </c>
      <c r="M91" s="23" t="s">
        <v>26</v>
      </c>
      <c r="N91" s="24">
        <f t="shared" si="6"/>
        <v>76.53999999999999</v>
      </c>
      <c r="O91" s="25">
        <v>2.0</v>
      </c>
      <c r="P91" s="26" t="s">
        <v>32</v>
      </c>
      <c r="Q91" s="27" t="s">
        <v>147</v>
      </c>
      <c r="R91" s="27"/>
    </row>
    <row r="92" spans="8:8" s="17" ht="18.0" customFormat="1" customHeight="1">
      <c r="A92" s="20">
        <v>21.0</v>
      </c>
      <c r="B92" s="19" t="s">
        <v>264</v>
      </c>
      <c r="C92" s="19" t="s">
        <v>265</v>
      </c>
      <c r="D92" s="20"/>
      <c r="E92" s="19" t="s">
        <v>270</v>
      </c>
      <c r="F92" s="20" t="s">
        <v>24</v>
      </c>
      <c r="G92" s="21" t="s">
        <v>271</v>
      </c>
      <c r="H92" s="22">
        <v>227.0</v>
      </c>
      <c r="I92" s="22">
        <f t="shared" si="7"/>
        <v>45.4</v>
      </c>
      <c r="J92" s="22">
        <v>75.6</v>
      </c>
      <c r="K92" s="20">
        <f t="shared" si="8"/>
        <v>30.24</v>
      </c>
      <c r="L92" s="23" t="s">
        <v>26</v>
      </c>
      <c r="M92" s="23" t="s">
        <v>26</v>
      </c>
      <c r="N92" s="24">
        <f t="shared" si="6"/>
        <v>75.64</v>
      </c>
      <c r="O92" s="25">
        <v>3.0</v>
      </c>
      <c r="P92" s="26" t="s">
        <v>32</v>
      </c>
      <c r="Q92" s="27" t="s">
        <v>147</v>
      </c>
      <c r="R92" s="27"/>
    </row>
    <row r="93" spans="8:8" s="17" ht="18.0" customFormat="1" customHeight="1">
      <c r="A93" s="20">
        <v>1.0</v>
      </c>
      <c r="B93" s="19" t="s">
        <v>272</v>
      </c>
      <c r="C93" s="19" t="s">
        <v>265</v>
      </c>
      <c r="D93" s="20">
        <v>1.0</v>
      </c>
      <c r="E93" s="19" t="s">
        <v>273</v>
      </c>
      <c r="F93" s="20" t="s">
        <v>30</v>
      </c>
      <c r="G93" s="21" t="s">
        <v>274</v>
      </c>
      <c r="H93" s="22">
        <v>229.5</v>
      </c>
      <c r="I93" s="22">
        <f t="shared" si="7"/>
        <v>45.9</v>
      </c>
      <c r="J93" s="22">
        <v>76.6</v>
      </c>
      <c r="K93" s="20">
        <f t="shared" si="8"/>
        <v>30.64</v>
      </c>
      <c r="L93" s="23" t="s">
        <v>26</v>
      </c>
      <c r="M93" s="23" t="s">
        <v>26</v>
      </c>
      <c r="N93" s="24">
        <f t="shared" si="6"/>
        <v>76.53999999999999</v>
      </c>
      <c r="O93" s="25">
        <v>2.0</v>
      </c>
      <c r="P93" s="26" t="s">
        <v>32</v>
      </c>
      <c r="Q93" s="27" t="s">
        <v>147</v>
      </c>
      <c r="R93" s="27"/>
    </row>
    <row r="94" spans="8:8" s="17" ht="18.0" customFormat="1" customHeight="1">
      <c r="A94" s="20">
        <v>2.0</v>
      </c>
      <c r="B94" s="19" t="s">
        <v>272</v>
      </c>
      <c r="C94" s="19" t="s">
        <v>265</v>
      </c>
      <c r="D94" s="20"/>
      <c r="E94" s="19" t="s">
        <v>275</v>
      </c>
      <c r="F94" s="20" t="s">
        <v>24</v>
      </c>
      <c r="G94" s="21" t="s">
        <v>276</v>
      </c>
      <c r="H94" s="22">
        <v>224.0</v>
      </c>
      <c r="I94" s="22">
        <f t="shared" si="7"/>
        <v>44.800000000000004</v>
      </c>
      <c r="J94" s="22">
        <v>79.6</v>
      </c>
      <c r="K94" s="20">
        <f t="shared" si="8"/>
        <v>31.84</v>
      </c>
      <c r="L94" s="23" t="s">
        <v>26</v>
      </c>
      <c r="M94" s="23" t="s">
        <v>26</v>
      </c>
      <c r="N94" s="24">
        <f t="shared" si="6"/>
        <v>76.64</v>
      </c>
      <c r="O94" s="25">
        <v>1.0</v>
      </c>
      <c r="P94" s="25" t="s">
        <v>27</v>
      </c>
      <c r="Q94" s="27" t="s">
        <v>147</v>
      </c>
      <c r="R94" s="27"/>
    </row>
    <row r="95" spans="8:8" s="17" ht="18.0" customFormat="1" customHeight="1">
      <c r="A95" s="20">
        <v>3.0</v>
      </c>
      <c r="B95" s="19" t="s">
        <v>272</v>
      </c>
      <c r="C95" s="19" t="s">
        <v>265</v>
      </c>
      <c r="D95" s="20"/>
      <c r="E95" s="19" t="s">
        <v>277</v>
      </c>
      <c r="F95" s="19" t="s">
        <v>24</v>
      </c>
      <c r="G95" s="21" t="s">
        <v>278</v>
      </c>
      <c r="H95" s="22">
        <v>220.0</v>
      </c>
      <c r="I95" s="22">
        <f t="shared" si="7"/>
        <v>43.99999999999999</v>
      </c>
      <c r="J95" s="22">
        <v>73.2</v>
      </c>
      <c r="K95" s="20">
        <f t="shared" si="8"/>
        <v>29.28</v>
      </c>
      <c r="L95" s="23" t="s">
        <v>26</v>
      </c>
      <c r="M95" s="23" t="s">
        <v>26</v>
      </c>
      <c r="N95" s="24">
        <f t="shared" si="6"/>
        <v>73.28</v>
      </c>
      <c r="O95" s="29">
        <v>3.0</v>
      </c>
      <c r="P95" s="26" t="s">
        <v>32</v>
      </c>
      <c r="Q95" s="27" t="s">
        <v>147</v>
      </c>
      <c r="R95" s="27"/>
    </row>
    <row r="96" spans="8:8" s="17" ht="18.0" customFormat="1" customHeight="1">
      <c r="A96" s="20">
        <v>4.0</v>
      </c>
      <c r="B96" s="19" t="s">
        <v>279</v>
      </c>
      <c r="C96" s="19" t="s">
        <v>194</v>
      </c>
      <c r="D96" s="20">
        <v>1.0</v>
      </c>
      <c r="E96" s="19" t="s">
        <v>280</v>
      </c>
      <c r="F96" s="20" t="s">
        <v>30</v>
      </c>
      <c r="G96" s="21" t="s">
        <v>281</v>
      </c>
      <c r="H96" s="22">
        <v>199.0</v>
      </c>
      <c r="I96" s="22">
        <f t="shared" si="7"/>
        <v>39.8</v>
      </c>
      <c r="J96" s="22">
        <v>79.4</v>
      </c>
      <c r="K96" s="20">
        <f t="shared" si="8"/>
        <v>31.760000000000005</v>
      </c>
      <c r="L96" s="23" t="s">
        <v>26</v>
      </c>
      <c r="M96" s="23" t="s">
        <v>26</v>
      </c>
      <c r="N96" s="24">
        <f t="shared" si="6"/>
        <v>71.56</v>
      </c>
      <c r="O96" s="25">
        <v>1.0</v>
      </c>
      <c r="P96" s="25" t="s">
        <v>27</v>
      </c>
      <c r="Q96" s="27" t="s">
        <v>147</v>
      </c>
      <c r="R96" s="27"/>
    </row>
    <row r="97" spans="8:8" s="17" ht="18.0" customFormat="1" customHeight="1">
      <c r="A97" s="20">
        <v>5.0</v>
      </c>
      <c r="B97" s="19" t="s">
        <v>279</v>
      </c>
      <c r="C97" s="19" t="s">
        <v>194</v>
      </c>
      <c r="D97" s="20"/>
      <c r="E97" s="19" t="s">
        <v>282</v>
      </c>
      <c r="F97" s="20" t="s">
        <v>30</v>
      </c>
      <c r="G97" s="21" t="s">
        <v>283</v>
      </c>
      <c r="H97" s="22">
        <v>189.5</v>
      </c>
      <c r="I97" s="22">
        <f t="shared" si="7"/>
        <v>37.9</v>
      </c>
      <c r="J97" s="22">
        <v>80.2</v>
      </c>
      <c r="K97" s="20">
        <f t="shared" si="8"/>
        <v>32.080000000000005</v>
      </c>
      <c r="L97" s="23" t="s">
        <v>26</v>
      </c>
      <c r="M97" s="23" t="s">
        <v>26</v>
      </c>
      <c r="N97" s="24">
        <f t="shared" si="6"/>
        <v>69.97999999999999</v>
      </c>
      <c r="O97" s="25">
        <v>2.0</v>
      </c>
      <c r="P97" s="26" t="s">
        <v>32</v>
      </c>
      <c r="Q97" s="27" t="s">
        <v>147</v>
      </c>
      <c r="R97" s="27"/>
    </row>
    <row r="98" spans="8:8" s="17" ht="18.0" customFormat="1" customHeight="1">
      <c r="A98" s="20">
        <v>6.0</v>
      </c>
      <c r="B98" s="19" t="s">
        <v>279</v>
      </c>
      <c r="C98" s="19" t="s">
        <v>194</v>
      </c>
      <c r="D98" s="20"/>
      <c r="E98" s="19" t="s">
        <v>284</v>
      </c>
      <c r="F98" s="20" t="s">
        <v>30</v>
      </c>
      <c r="G98" s="21" t="s">
        <v>285</v>
      </c>
      <c r="H98" s="22">
        <v>187.0</v>
      </c>
      <c r="I98" s="22">
        <f t="shared" si="7"/>
        <v>37.4</v>
      </c>
      <c r="J98" s="22">
        <v>74.2</v>
      </c>
      <c r="K98" s="20">
        <f t="shared" si="8"/>
        <v>29.680000000000003</v>
      </c>
      <c r="L98" s="23" t="s">
        <v>26</v>
      </c>
      <c r="M98" s="23" t="s">
        <v>26</v>
      </c>
      <c r="N98" s="24">
        <f t="shared" si="6"/>
        <v>67.08</v>
      </c>
      <c r="O98" s="25">
        <v>3.0</v>
      </c>
      <c r="P98" s="26" t="s">
        <v>32</v>
      </c>
      <c r="Q98" s="27" t="s">
        <v>147</v>
      </c>
      <c r="R98" s="27"/>
    </row>
    <row r="99" spans="8:8" s="17" ht="18.0" customFormat="1" customHeight="1">
      <c r="A99" s="20">
        <v>7.0</v>
      </c>
      <c r="B99" s="19" t="s">
        <v>286</v>
      </c>
      <c r="C99" s="19" t="s">
        <v>194</v>
      </c>
      <c r="D99" s="33">
        <v>1.0</v>
      </c>
      <c r="E99" s="19" t="s">
        <v>287</v>
      </c>
      <c r="F99" s="20" t="s">
        <v>30</v>
      </c>
      <c r="G99" s="21" t="s">
        <v>288</v>
      </c>
      <c r="H99" s="22">
        <v>203.5</v>
      </c>
      <c r="I99" s="22">
        <f t="shared" si="7"/>
        <v>40.699999999999996</v>
      </c>
      <c r="J99" s="22">
        <v>76.8</v>
      </c>
      <c r="K99" s="20">
        <f t="shared" si="8"/>
        <v>30.72</v>
      </c>
      <c r="L99" s="23" t="s">
        <v>26</v>
      </c>
      <c r="M99" s="23" t="s">
        <v>26</v>
      </c>
      <c r="N99" s="24">
        <f t="shared" si="6"/>
        <v>71.42</v>
      </c>
      <c r="O99" s="25">
        <v>2.0</v>
      </c>
      <c r="P99" s="26" t="s">
        <v>32</v>
      </c>
      <c r="Q99" s="27" t="s">
        <v>147</v>
      </c>
      <c r="R99" s="27"/>
    </row>
    <row r="100" spans="8:8" s="17" ht="18.0" customFormat="1" customHeight="1">
      <c r="A100" s="20">
        <v>8.0</v>
      </c>
      <c r="B100" s="19" t="s">
        <v>286</v>
      </c>
      <c r="C100" s="19" t="s">
        <v>194</v>
      </c>
      <c r="D100" s="33"/>
      <c r="E100" s="19" t="s">
        <v>289</v>
      </c>
      <c r="F100" s="20" t="s">
        <v>24</v>
      </c>
      <c r="G100" s="21" t="s">
        <v>290</v>
      </c>
      <c r="H100" s="22">
        <v>200.5</v>
      </c>
      <c r="I100" s="22">
        <f t="shared" si="7"/>
        <v>40.099999999999994</v>
      </c>
      <c r="J100" s="22">
        <v>80.2</v>
      </c>
      <c r="K100" s="20">
        <f t="shared" si="8"/>
        <v>32.080000000000005</v>
      </c>
      <c r="L100" s="23" t="s">
        <v>26</v>
      </c>
      <c r="M100" s="23" t="s">
        <v>26</v>
      </c>
      <c r="N100" s="24">
        <f t="shared" si="6"/>
        <v>72.18</v>
      </c>
      <c r="O100" s="25">
        <v>1.0</v>
      </c>
      <c r="P100" s="25" t="s">
        <v>27</v>
      </c>
      <c r="Q100" s="27" t="s">
        <v>147</v>
      </c>
      <c r="R100" s="27"/>
    </row>
    <row r="101" spans="8:8" s="17" ht="18.0" customFormat="1" customHeight="1">
      <c r="A101" s="20">
        <v>9.0</v>
      </c>
      <c r="B101" s="19" t="s">
        <v>286</v>
      </c>
      <c r="C101" s="19" t="s">
        <v>194</v>
      </c>
      <c r="D101" s="33"/>
      <c r="E101" s="19" t="s">
        <v>291</v>
      </c>
      <c r="F101" s="20" t="s">
        <v>24</v>
      </c>
      <c r="G101" s="21" t="s">
        <v>292</v>
      </c>
      <c r="H101" s="22">
        <v>195.0</v>
      </c>
      <c r="I101" s="22">
        <f t="shared" si="7"/>
        <v>39.0</v>
      </c>
      <c r="J101" s="22">
        <v>80.2</v>
      </c>
      <c r="K101" s="20">
        <f t="shared" si="8"/>
        <v>32.080000000000005</v>
      </c>
      <c r="L101" s="23" t="s">
        <v>26</v>
      </c>
      <c r="M101" s="23" t="s">
        <v>26</v>
      </c>
      <c r="N101" s="24">
        <f t="shared" si="6"/>
        <v>71.08</v>
      </c>
      <c r="O101" s="25">
        <v>3.0</v>
      </c>
      <c r="P101" s="26" t="s">
        <v>32</v>
      </c>
      <c r="Q101" s="27" t="s">
        <v>147</v>
      </c>
      <c r="R101" s="27"/>
    </row>
    <row r="102" spans="8:8" s="17" ht="18.0" customFormat="1" customHeight="1">
      <c r="A102" s="20">
        <v>10.0</v>
      </c>
      <c r="B102" s="19" t="s">
        <v>293</v>
      </c>
      <c r="C102" s="19" t="s">
        <v>194</v>
      </c>
      <c r="D102" s="20">
        <v>1.0</v>
      </c>
      <c r="E102" s="19" t="s">
        <v>294</v>
      </c>
      <c r="F102" s="20" t="s">
        <v>30</v>
      </c>
      <c r="G102" s="21" t="s">
        <v>295</v>
      </c>
      <c r="H102" s="22">
        <v>206.0</v>
      </c>
      <c r="I102" s="22">
        <f t="shared" si="7"/>
        <v>41.2</v>
      </c>
      <c r="J102" s="22">
        <v>78.4</v>
      </c>
      <c r="K102" s="20">
        <f t="shared" si="8"/>
        <v>31.360000000000003</v>
      </c>
      <c r="L102" s="23" t="s">
        <v>26</v>
      </c>
      <c r="M102" s="23" t="s">
        <v>26</v>
      </c>
      <c r="N102" s="24">
        <f t="shared" si="6"/>
        <v>72.56</v>
      </c>
      <c r="O102" s="25">
        <v>1.0</v>
      </c>
      <c r="P102" s="25" t="s">
        <v>27</v>
      </c>
      <c r="Q102" s="27" t="s">
        <v>147</v>
      </c>
      <c r="R102" s="27"/>
    </row>
    <row r="103" spans="8:8" s="17" ht="18.0" customFormat="1" customHeight="1">
      <c r="A103" s="20">
        <v>11.0</v>
      </c>
      <c r="B103" s="19" t="s">
        <v>293</v>
      </c>
      <c r="C103" s="19" t="s">
        <v>194</v>
      </c>
      <c r="D103" s="20"/>
      <c r="E103" s="19" t="s">
        <v>296</v>
      </c>
      <c r="F103" s="20" t="s">
        <v>24</v>
      </c>
      <c r="G103" s="21" t="s">
        <v>297</v>
      </c>
      <c r="H103" s="22">
        <v>195.0</v>
      </c>
      <c r="I103" s="22">
        <f t="shared" si="7"/>
        <v>39.0</v>
      </c>
      <c r="J103" s="22">
        <v>79.6</v>
      </c>
      <c r="K103" s="20">
        <f t="shared" si="8"/>
        <v>31.84</v>
      </c>
      <c r="L103" s="23" t="s">
        <v>26</v>
      </c>
      <c r="M103" s="23" t="s">
        <v>26</v>
      </c>
      <c r="N103" s="24">
        <f t="shared" si="6"/>
        <v>70.84</v>
      </c>
      <c r="O103" s="25">
        <v>2.0</v>
      </c>
      <c r="P103" s="26" t="s">
        <v>32</v>
      </c>
      <c r="Q103" s="27" t="s">
        <v>147</v>
      </c>
      <c r="R103" s="27"/>
    </row>
    <row r="104" spans="8:8" s="17" ht="18.0" customFormat="1" customHeight="1">
      <c r="A104" s="20">
        <v>12.0</v>
      </c>
      <c r="B104" s="19" t="s">
        <v>293</v>
      </c>
      <c r="C104" s="19" t="s">
        <v>194</v>
      </c>
      <c r="D104" s="20"/>
      <c r="E104" s="19" t="s">
        <v>298</v>
      </c>
      <c r="F104" s="20" t="s">
        <v>30</v>
      </c>
      <c r="G104" s="21" t="s">
        <v>299</v>
      </c>
      <c r="H104" s="22">
        <v>194.0</v>
      </c>
      <c r="I104" s="22">
        <f t="shared" si="7"/>
        <v>38.800000000000004</v>
      </c>
      <c r="J104" s="22">
        <v>74.6</v>
      </c>
      <c r="K104" s="20">
        <f t="shared" si="8"/>
        <v>29.84</v>
      </c>
      <c r="L104" s="23" t="s">
        <v>26</v>
      </c>
      <c r="M104" s="23" t="s">
        <v>26</v>
      </c>
      <c r="N104" s="24">
        <f t="shared" si="6"/>
        <v>68.64</v>
      </c>
      <c r="O104" s="25">
        <v>3.0</v>
      </c>
      <c r="P104" s="26" t="s">
        <v>32</v>
      </c>
      <c r="Q104" s="27" t="s">
        <v>147</v>
      </c>
      <c r="R104" s="27"/>
    </row>
    <row r="105" spans="8:8" s="17" ht="18.0" customFormat="1" customHeight="1">
      <c r="A105" s="20">
        <v>13.0</v>
      </c>
      <c r="B105" s="19" t="s">
        <v>300</v>
      </c>
      <c r="C105" s="19" t="s">
        <v>301</v>
      </c>
      <c r="D105" s="20">
        <v>1.0</v>
      </c>
      <c r="E105" s="19" t="s">
        <v>302</v>
      </c>
      <c r="F105" s="20" t="s">
        <v>24</v>
      </c>
      <c r="G105" s="21" t="s">
        <v>303</v>
      </c>
      <c r="H105" s="22">
        <v>227.0</v>
      </c>
      <c r="I105" s="22">
        <f t="shared" si="7"/>
        <v>45.4</v>
      </c>
      <c r="J105" s="22">
        <v>78.2</v>
      </c>
      <c r="K105" s="20">
        <f t="shared" si="8"/>
        <v>31.28</v>
      </c>
      <c r="L105" s="23" t="s">
        <v>26</v>
      </c>
      <c r="M105" s="23" t="s">
        <v>26</v>
      </c>
      <c r="N105" s="24">
        <f t="shared" si="6"/>
        <v>76.68</v>
      </c>
      <c r="O105" s="25">
        <v>2.0</v>
      </c>
      <c r="P105" s="26" t="s">
        <v>32</v>
      </c>
      <c r="Q105" s="27" t="s">
        <v>147</v>
      </c>
      <c r="R105" s="27"/>
    </row>
    <row r="106" spans="8:8" s="17" ht="18.0" customFormat="1" customHeight="1">
      <c r="A106" s="20">
        <v>14.0</v>
      </c>
      <c r="B106" s="19" t="s">
        <v>300</v>
      </c>
      <c r="C106" s="19" t="s">
        <v>301</v>
      </c>
      <c r="D106" s="20"/>
      <c r="E106" s="19" t="s">
        <v>304</v>
      </c>
      <c r="F106" s="20" t="s">
        <v>24</v>
      </c>
      <c r="G106" s="21" t="s">
        <v>305</v>
      </c>
      <c r="H106" s="22">
        <v>226.0</v>
      </c>
      <c r="I106" s="22">
        <f t="shared" si="7"/>
        <v>45.199999999999996</v>
      </c>
      <c r="J106" s="22">
        <v>83.4</v>
      </c>
      <c r="K106" s="20">
        <f t="shared" si="8"/>
        <v>33.36000000000001</v>
      </c>
      <c r="L106" s="23" t="s">
        <v>26</v>
      </c>
      <c r="M106" s="23" t="s">
        <v>26</v>
      </c>
      <c r="N106" s="24">
        <f t="shared" si="6"/>
        <v>78.56</v>
      </c>
      <c r="O106" s="25">
        <v>1.0</v>
      </c>
      <c r="P106" s="25" t="s">
        <v>27</v>
      </c>
      <c r="Q106" s="27" t="s">
        <v>147</v>
      </c>
      <c r="R106" s="27"/>
    </row>
    <row r="107" spans="8:8" s="17" ht="18.0" customFormat="1" customHeight="1">
      <c r="A107" s="20">
        <v>15.0</v>
      </c>
      <c r="B107" s="19" t="s">
        <v>300</v>
      </c>
      <c r="C107" s="19" t="s">
        <v>301</v>
      </c>
      <c r="D107" s="20"/>
      <c r="E107" s="19" t="s">
        <v>306</v>
      </c>
      <c r="F107" s="20" t="s">
        <v>30</v>
      </c>
      <c r="G107" s="21" t="s">
        <v>307</v>
      </c>
      <c r="H107" s="22">
        <v>221.5</v>
      </c>
      <c r="I107" s="22">
        <f t="shared" si="7"/>
        <v>44.3</v>
      </c>
      <c r="J107" s="22">
        <v>79.0</v>
      </c>
      <c r="K107" s="20">
        <f t="shared" si="8"/>
        <v>31.6</v>
      </c>
      <c r="L107" s="23" t="s">
        <v>26</v>
      </c>
      <c r="M107" s="23" t="s">
        <v>26</v>
      </c>
      <c r="N107" s="24">
        <f t="shared" si="6"/>
        <v>75.9</v>
      </c>
      <c r="O107" s="25">
        <v>3.0</v>
      </c>
      <c r="P107" s="26" t="s">
        <v>32</v>
      </c>
      <c r="Q107" s="27" t="s">
        <v>147</v>
      </c>
      <c r="R107" s="27"/>
    </row>
    <row r="108" spans="8:8" s="17" ht="18.0" customFormat="1" customHeight="1">
      <c r="A108" s="20">
        <v>16.0</v>
      </c>
      <c r="B108" s="19" t="s">
        <v>308</v>
      </c>
      <c r="C108" s="19" t="s">
        <v>309</v>
      </c>
      <c r="D108" s="20">
        <v>2.0</v>
      </c>
      <c r="E108" s="19" t="s">
        <v>310</v>
      </c>
      <c r="F108" s="20" t="s">
        <v>24</v>
      </c>
      <c r="G108" s="21" t="s">
        <v>311</v>
      </c>
      <c r="H108" s="22">
        <v>243.0</v>
      </c>
      <c r="I108" s="22">
        <f t="shared" si="7"/>
        <v>48.6</v>
      </c>
      <c r="J108" s="22">
        <v>80.0</v>
      </c>
      <c r="K108" s="20">
        <f t="shared" si="8"/>
        <v>32.0</v>
      </c>
      <c r="L108" s="23" t="s">
        <v>26</v>
      </c>
      <c r="M108" s="23" t="s">
        <v>26</v>
      </c>
      <c r="N108" s="24">
        <f t="shared" si="6"/>
        <v>80.6</v>
      </c>
      <c r="O108" s="25">
        <v>1.0</v>
      </c>
      <c r="P108" s="25" t="s">
        <v>27</v>
      </c>
      <c r="Q108" s="27" t="s">
        <v>147</v>
      </c>
      <c r="R108" s="27"/>
    </row>
    <row r="109" spans="8:8" s="17" ht="18.0" customFormat="1" customHeight="1">
      <c r="A109" s="20">
        <v>17.0</v>
      </c>
      <c r="B109" s="19" t="s">
        <v>308</v>
      </c>
      <c r="C109" s="19" t="s">
        <v>309</v>
      </c>
      <c r="D109" s="20"/>
      <c r="E109" s="19" t="s">
        <v>312</v>
      </c>
      <c r="F109" s="20" t="s">
        <v>24</v>
      </c>
      <c r="G109" s="21" t="s">
        <v>313</v>
      </c>
      <c r="H109" s="22">
        <v>241.5</v>
      </c>
      <c r="I109" s="22">
        <f t="shared" si="9" ref="I109:I140">H109/3*60%</f>
        <v>48.3</v>
      </c>
      <c r="J109" s="22">
        <v>77.8</v>
      </c>
      <c r="K109" s="20">
        <f t="shared" si="10" ref="K109:K140">J109*40%</f>
        <v>31.12</v>
      </c>
      <c r="L109" s="23" t="s">
        <v>26</v>
      </c>
      <c r="M109" s="23" t="s">
        <v>26</v>
      </c>
      <c r="N109" s="24">
        <f t="shared" si="6"/>
        <v>79.42</v>
      </c>
      <c r="O109" s="25">
        <v>2.0</v>
      </c>
      <c r="P109" s="25" t="s">
        <v>27</v>
      </c>
      <c r="Q109" s="27" t="s">
        <v>147</v>
      </c>
      <c r="R109" s="27"/>
    </row>
    <row r="110" spans="8:8" s="17" ht="18.0" customFormat="1" customHeight="1">
      <c r="A110" s="20">
        <v>18.0</v>
      </c>
      <c r="B110" s="19" t="s">
        <v>308</v>
      </c>
      <c r="C110" s="19" t="s">
        <v>309</v>
      </c>
      <c r="D110" s="20"/>
      <c r="E110" s="19" t="s">
        <v>314</v>
      </c>
      <c r="F110" s="20" t="s">
        <v>30</v>
      </c>
      <c r="G110" s="21" t="s">
        <v>315</v>
      </c>
      <c r="H110" s="22">
        <v>234.0</v>
      </c>
      <c r="I110" s="22">
        <f t="shared" si="9"/>
        <v>46.8</v>
      </c>
      <c r="J110" s="22">
        <v>80.2</v>
      </c>
      <c r="K110" s="20">
        <f t="shared" si="10"/>
        <v>32.080000000000005</v>
      </c>
      <c r="L110" s="23" t="s">
        <v>26</v>
      </c>
      <c r="M110" s="23" t="s">
        <v>26</v>
      </c>
      <c r="N110" s="24">
        <f t="shared" si="6"/>
        <v>78.88</v>
      </c>
      <c r="O110" s="25">
        <v>5.0</v>
      </c>
      <c r="P110" s="26" t="s">
        <v>32</v>
      </c>
      <c r="Q110" s="27" t="s">
        <v>147</v>
      </c>
      <c r="R110" s="27"/>
    </row>
    <row r="111" spans="8:8" s="17" ht="18.0" customFormat="1" customHeight="1">
      <c r="A111" s="20">
        <v>19.0</v>
      </c>
      <c r="B111" s="19" t="s">
        <v>308</v>
      </c>
      <c r="C111" s="19" t="s">
        <v>309</v>
      </c>
      <c r="D111" s="20"/>
      <c r="E111" s="19" t="s">
        <v>316</v>
      </c>
      <c r="F111" s="20" t="s">
        <v>24</v>
      </c>
      <c r="G111" s="21" t="s">
        <v>317</v>
      </c>
      <c r="H111" s="22">
        <v>233.5</v>
      </c>
      <c r="I111" s="22">
        <f t="shared" si="9"/>
        <v>46.699999999999996</v>
      </c>
      <c r="J111" s="22">
        <v>81.2</v>
      </c>
      <c r="K111" s="20">
        <f t="shared" si="10"/>
        <v>32.480000000000004</v>
      </c>
      <c r="L111" s="23" t="s">
        <v>26</v>
      </c>
      <c r="M111" s="23" t="s">
        <v>26</v>
      </c>
      <c r="N111" s="24">
        <f t="shared" si="6"/>
        <v>79.18</v>
      </c>
      <c r="O111" s="25">
        <v>3.0</v>
      </c>
      <c r="P111" s="26" t="s">
        <v>32</v>
      </c>
      <c r="Q111" s="27" t="s">
        <v>147</v>
      </c>
      <c r="R111" s="27"/>
    </row>
    <row r="112" spans="8:8" s="17" ht="18.0" customFormat="1" customHeight="1">
      <c r="A112" s="20">
        <v>20.0</v>
      </c>
      <c r="B112" s="19" t="s">
        <v>308</v>
      </c>
      <c r="C112" s="19" t="s">
        <v>309</v>
      </c>
      <c r="D112" s="20"/>
      <c r="E112" s="19" t="s">
        <v>318</v>
      </c>
      <c r="F112" s="20" t="s">
        <v>24</v>
      </c>
      <c r="G112" s="21" t="s">
        <v>319</v>
      </c>
      <c r="H112" s="22">
        <v>233.0</v>
      </c>
      <c r="I112" s="22">
        <f t="shared" si="9"/>
        <v>46.6</v>
      </c>
      <c r="J112" s="22">
        <v>81.0</v>
      </c>
      <c r="K112" s="20">
        <f t="shared" si="10"/>
        <v>32.4</v>
      </c>
      <c r="L112" s="23" t="s">
        <v>26</v>
      </c>
      <c r="M112" s="23" t="s">
        <v>26</v>
      </c>
      <c r="N112" s="24">
        <f t="shared" si="6"/>
        <v>79.0</v>
      </c>
      <c r="O112" s="25">
        <v>4.0</v>
      </c>
      <c r="P112" s="26" t="s">
        <v>32</v>
      </c>
      <c r="Q112" s="27" t="s">
        <v>147</v>
      </c>
      <c r="R112" s="27"/>
    </row>
    <row r="113" spans="8:8" s="17" ht="18.0" customFormat="1" customHeight="1">
      <c r="A113" s="20">
        <v>21.0</v>
      </c>
      <c r="B113" s="19" t="s">
        <v>308</v>
      </c>
      <c r="C113" s="19" t="s">
        <v>309</v>
      </c>
      <c r="D113" s="20"/>
      <c r="E113" s="19" t="s">
        <v>320</v>
      </c>
      <c r="F113" s="20" t="s">
        <v>24</v>
      </c>
      <c r="G113" s="21" t="s">
        <v>321</v>
      </c>
      <c r="H113" s="22">
        <v>232.5</v>
      </c>
      <c r="I113" s="22">
        <f t="shared" si="9"/>
        <v>46.5</v>
      </c>
      <c r="J113" s="22">
        <v>80.4</v>
      </c>
      <c r="K113" s="20">
        <f t="shared" si="10"/>
        <v>32.160000000000004</v>
      </c>
      <c r="L113" s="23" t="s">
        <v>26</v>
      </c>
      <c r="M113" s="23" t="s">
        <v>26</v>
      </c>
      <c r="N113" s="24">
        <f t="shared" si="6"/>
        <v>78.66</v>
      </c>
      <c r="O113" s="25">
        <v>6.0</v>
      </c>
      <c r="P113" s="26" t="s">
        <v>32</v>
      </c>
      <c r="Q113" s="27" t="s">
        <v>147</v>
      </c>
      <c r="R113" s="27"/>
    </row>
    <row r="114" spans="8:8" s="17" ht="18.0" customFormat="1" customHeight="1">
      <c r="A114" s="20">
        <v>1.0</v>
      </c>
      <c r="B114" s="19" t="s">
        <v>322</v>
      </c>
      <c r="C114" s="19" t="s">
        <v>323</v>
      </c>
      <c r="D114" s="20">
        <v>1.0</v>
      </c>
      <c r="E114" s="19" t="s">
        <v>324</v>
      </c>
      <c r="F114" s="20" t="s">
        <v>24</v>
      </c>
      <c r="G114" s="21" t="s">
        <v>325</v>
      </c>
      <c r="H114" s="22">
        <v>222.5</v>
      </c>
      <c r="I114" s="22">
        <f t="shared" si="9"/>
        <v>44.5</v>
      </c>
      <c r="J114" s="22">
        <v>80.0</v>
      </c>
      <c r="K114" s="20">
        <f t="shared" si="10"/>
        <v>32.0</v>
      </c>
      <c r="L114" s="23" t="s">
        <v>26</v>
      </c>
      <c r="M114" s="23" t="s">
        <v>26</v>
      </c>
      <c r="N114" s="24">
        <f t="shared" si="6"/>
        <v>76.5</v>
      </c>
      <c r="O114" s="25">
        <v>1.0</v>
      </c>
      <c r="P114" s="25" t="s">
        <v>27</v>
      </c>
      <c r="Q114" s="27" t="s">
        <v>147</v>
      </c>
      <c r="R114" s="27"/>
    </row>
    <row r="115" spans="8:8" s="17" ht="18.0" customFormat="1" customHeight="1">
      <c r="A115" s="20">
        <v>2.0</v>
      </c>
      <c r="B115" s="19" t="s">
        <v>322</v>
      </c>
      <c r="C115" s="19" t="s">
        <v>323</v>
      </c>
      <c r="D115" s="20"/>
      <c r="E115" s="19" t="s">
        <v>326</v>
      </c>
      <c r="F115" s="20" t="s">
        <v>24</v>
      </c>
      <c r="G115" s="21" t="s">
        <v>327</v>
      </c>
      <c r="H115" s="22">
        <v>221.5</v>
      </c>
      <c r="I115" s="22">
        <f t="shared" si="9"/>
        <v>44.3</v>
      </c>
      <c r="J115" s="22">
        <v>75.8</v>
      </c>
      <c r="K115" s="20">
        <f t="shared" si="10"/>
        <v>30.32</v>
      </c>
      <c r="L115" s="23" t="s">
        <v>26</v>
      </c>
      <c r="M115" s="23" t="s">
        <v>26</v>
      </c>
      <c r="N115" s="24">
        <f t="shared" si="6"/>
        <v>74.62</v>
      </c>
      <c r="O115" s="25">
        <v>3.0</v>
      </c>
      <c r="P115" s="26" t="s">
        <v>32</v>
      </c>
      <c r="Q115" s="27" t="s">
        <v>147</v>
      </c>
      <c r="R115" s="27"/>
    </row>
    <row r="116" spans="8:8" s="17" ht="18.0" customFormat="1" customHeight="1">
      <c r="A116" s="20">
        <v>3.0</v>
      </c>
      <c r="B116" s="19" t="s">
        <v>322</v>
      </c>
      <c r="C116" s="19" t="s">
        <v>323</v>
      </c>
      <c r="D116" s="20"/>
      <c r="E116" s="19" t="s">
        <v>328</v>
      </c>
      <c r="F116" s="20" t="s">
        <v>30</v>
      </c>
      <c r="G116" s="21" t="s">
        <v>329</v>
      </c>
      <c r="H116" s="22">
        <v>218.5</v>
      </c>
      <c r="I116" s="22">
        <f t="shared" si="9"/>
        <v>43.699999999999996</v>
      </c>
      <c r="J116" s="22">
        <v>79.4</v>
      </c>
      <c r="K116" s="20">
        <f t="shared" si="10"/>
        <v>31.760000000000005</v>
      </c>
      <c r="L116" s="23" t="s">
        <v>26</v>
      </c>
      <c r="M116" s="23" t="s">
        <v>26</v>
      </c>
      <c r="N116" s="24">
        <f t="shared" si="6"/>
        <v>75.46000000000001</v>
      </c>
      <c r="O116" s="25">
        <v>2.0</v>
      </c>
      <c r="P116" s="26" t="s">
        <v>32</v>
      </c>
      <c r="Q116" s="27" t="s">
        <v>147</v>
      </c>
      <c r="R116" s="27"/>
    </row>
    <row r="117" spans="8:8" s="31" ht="18.0" customFormat="1" customHeight="1">
      <c r="A117" s="20">
        <v>4.0</v>
      </c>
      <c r="B117" s="19" t="s">
        <v>330</v>
      </c>
      <c r="C117" s="19" t="s">
        <v>331</v>
      </c>
      <c r="D117" s="20">
        <v>1.0</v>
      </c>
      <c r="E117" s="19" t="s">
        <v>332</v>
      </c>
      <c r="F117" s="20" t="s">
        <v>24</v>
      </c>
      <c r="G117" s="21" t="s">
        <v>333</v>
      </c>
      <c r="H117" s="22">
        <v>225.0</v>
      </c>
      <c r="I117" s="22">
        <f t="shared" si="9"/>
        <v>45.0</v>
      </c>
      <c r="J117" s="22">
        <v>79.4</v>
      </c>
      <c r="K117" s="20">
        <f t="shared" si="10"/>
        <v>31.760000000000005</v>
      </c>
      <c r="L117" s="23" t="s">
        <v>26</v>
      </c>
      <c r="M117" s="23" t="s">
        <v>26</v>
      </c>
      <c r="N117" s="24">
        <f t="shared" si="6"/>
        <v>76.76</v>
      </c>
      <c r="O117" s="32">
        <v>1.0</v>
      </c>
      <c r="P117" s="32" t="s">
        <v>27</v>
      </c>
      <c r="Q117" s="27" t="s">
        <v>147</v>
      </c>
      <c r="R117" s="32"/>
    </row>
    <row r="118" spans="8:8" s="31" ht="18.0" customFormat="1" customHeight="1">
      <c r="A118" s="20">
        <v>5.0</v>
      </c>
      <c r="B118" s="19" t="s">
        <v>330</v>
      </c>
      <c r="C118" s="19" t="s">
        <v>331</v>
      </c>
      <c r="D118" s="20"/>
      <c r="E118" s="19" t="s">
        <v>334</v>
      </c>
      <c r="F118" s="20" t="s">
        <v>24</v>
      </c>
      <c r="G118" s="21" t="s">
        <v>335</v>
      </c>
      <c r="H118" s="22">
        <v>219.0</v>
      </c>
      <c r="I118" s="22">
        <f t="shared" si="9"/>
        <v>43.8</v>
      </c>
      <c r="J118" s="22">
        <v>79.5</v>
      </c>
      <c r="K118" s="20">
        <f t="shared" si="10"/>
        <v>31.8</v>
      </c>
      <c r="L118" s="23" t="s">
        <v>26</v>
      </c>
      <c r="M118" s="23" t="s">
        <v>26</v>
      </c>
      <c r="N118" s="24">
        <f t="shared" si="6"/>
        <v>75.6</v>
      </c>
      <c r="O118" s="32">
        <v>2.0</v>
      </c>
      <c r="P118" s="26" t="s">
        <v>32</v>
      </c>
      <c r="Q118" s="27" t="s">
        <v>147</v>
      </c>
      <c r="R118" s="32"/>
    </row>
    <row r="119" spans="8:8" s="31" ht="18.0" customFormat="1" customHeight="1">
      <c r="A119" s="20">
        <v>6.0</v>
      </c>
      <c r="B119" s="19" t="s">
        <v>330</v>
      </c>
      <c r="C119" s="19" t="s">
        <v>331</v>
      </c>
      <c r="D119" s="20"/>
      <c r="E119" s="19" t="s">
        <v>336</v>
      </c>
      <c r="F119" s="20" t="s">
        <v>30</v>
      </c>
      <c r="G119" s="21" t="s">
        <v>337</v>
      </c>
      <c r="H119" s="22">
        <v>219.0</v>
      </c>
      <c r="I119" s="22">
        <f t="shared" si="9"/>
        <v>43.8</v>
      </c>
      <c r="J119" s="22">
        <v>74.0</v>
      </c>
      <c r="K119" s="20">
        <f t="shared" si="10"/>
        <v>29.6</v>
      </c>
      <c r="L119" s="23" t="s">
        <v>26</v>
      </c>
      <c r="M119" s="23" t="s">
        <v>26</v>
      </c>
      <c r="N119" s="24">
        <f t="shared" si="6"/>
        <v>73.4</v>
      </c>
      <c r="O119" s="32">
        <v>3.0</v>
      </c>
      <c r="P119" s="26" t="s">
        <v>32</v>
      </c>
      <c r="Q119" s="27" t="s">
        <v>147</v>
      </c>
      <c r="R119" s="32"/>
    </row>
    <row r="120" spans="8:8" s="17" ht="18.0" customFormat="1" customHeight="1">
      <c r="A120" s="20">
        <v>7.0</v>
      </c>
      <c r="B120" s="19" t="s">
        <v>338</v>
      </c>
      <c r="C120" s="19" t="s">
        <v>339</v>
      </c>
      <c r="D120" s="20">
        <v>1.0</v>
      </c>
      <c r="E120" s="19" t="s">
        <v>340</v>
      </c>
      <c r="F120" s="20" t="s">
        <v>24</v>
      </c>
      <c r="G120" s="21" t="s">
        <v>341</v>
      </c>
      <c r="H120" s="22">
        <v>226.5</v>
      </c>
      <c r="I120" s="22">
        <f t="shared" si="9"/>
        <v>45.3</v>
      </c>
      <c r="J120" s="22">
        <v>81.4</v>
      </c>
      <c r="K120" s="20">
        <f t="shared" si="10"/>
        <v>32.56</v>
      </c>
      <c r="L120" s="23" t="s">
        <v>26</v>
      </c>
      <c r="M120" s="23" t="s">
        <v>26</v>
      </c>
      <c r="N120" s="24">
        <f t="shared" si="6"/>
        <v>77.86</v>
      </c>
      <c r="O120" s="25">
        <v>1.0</v>
      </c>
      <c r="P120" s="25" t="s">
        <v>27</v>
      </c>
      <c r="Q120" s="27" t="s">
        <v>147</v>
      </c>
      <c r="R120" s="27"/>
    </row>
    <row r="121" spans="8:8" s="17" ht="18.0" customFormat="1" customHeight="1">
      <c r="A121" s="20">
        <v>8.0</v>
      </c>
      <c r="B121" s="19" t="s">
        <v>338</v>
      </c>
      <c r="C121" s="19" t="s">
        <v>339</v>
      </c>
      <c r="D121" s="20"/>
      <c r="E121" s="19" t="s">
        <v>342</v>
      </c>
      <c r="F121" s="20" t="s">
        <v>30</v>
      </c>
      <c r="G121" s="21" t="s">
        <v>343</v>
      </c>
      <c r="H121" s="22">
        <v>222.5</v>
      </c>
      <c r="I121" s="22">
        <f t="shared" si="9"/>
        <v>44.5</v>
      </c>
      <c r="J121" s="22">
        <v>78.3</v>
      </c>
      <c r="K121" s="20">
        <f t="shared" si="10"/>
        <v>31.32</v>
      </c>
      <c r="L121" s="23" t="s">
        <v>26</v>
      </c>
      <c r="M121" s="23" t="s">
        <v>26</v>
      </c>
      <c r="N121" s="24">
        <f t="shared" si="6"/>
        <v>75.82</v>
      </c>
      <c r="O121" s="25">
        <v>3.0</v>
      </c>
      <c r="P121" s="26" t="s">
        <v>32</v>
      </c>
      <c r="Q121" s="27" t="s">
        <v>147</v>
      </c>
      <c r="R121" s="27"/>
    </row>
    <row r="122" spans="8:8" s="17" ht="18.0" customFormat="1" customHeight="1">
      <c r="A122" s="20">
        <v>9.0</v>
      </c>
      <c r="B122" s="19" t="s">
        <v>338</v>
      </c>
      <c r="C122" s="34" t="s">
        <v>339</v>
      </c>
      <c r="D122" s="20"/>
      <c r="E122" s="34" t="s">
        <v>344</v>
      </c>
      <c r="F122" s="20"/>
      <c r="G122" s="28" t="s">
        <v>345</v>
      </c>
      <c r="H122" s="35">
        <v>222.0</v>
      </c>
      <c r="I122" s="22">
        <f t="shared" si="9"/>
        <v>44.4</v>
      </c>
      <c r="J122" s="24">
        <v>80.2</v>
      </c>
      <c r="K122" s="20">
        <f t="shared" si="10"/>
        <v>32.080000000000005</v>
      </c>
      <c r="L122" s="23" t="s">
        <v>26</v>
      </c>
      <c r="M122" s="23" t="s">
        <v>26</v>
      </c>
      <c r="N122" s="24">
        <f t="shared" si="6"/>
        <v>76.47999999999999</v>
      </c>
      <c r="O122" s="29">
        <v>2.0</v>
      </c>
      <c r="P122" s="26" t="s">
        <v>32</v>
      </c>
      <c r="Q122" s="27" t="s">
        <v>147</v>
      </c>
      <c r="R122" s="27"/>
    </row>
    <row r="123" spans="8:8" s="17" ht="18.0" customFormat="1" customHeight="1">
      <c r="A123" s="20">
        <v>10.0</v>
      </c>
      <c r="B123" s="19" t="s">
        <v>346</v>
      </c>
      <c r="C123" s="19" t="s">
        <v>347</v>
      </c>
      <c r="D123" s="20">
        <v>1.0</v>
      </c>
      <c r="E123" s="19" t="s">
        <v>348</v>
      </c>
      <c r="F123" s="20" t="s">
        <v>24</v>
      </c>
      <c r="G123" s="21" t="s">
        <v>349</v>
      </c>
      <c r="H123" s="22">
        <v>219.5</v>
      </c>
      <c r="I123" s="22">
        <f t="shared" si="9"/>
        <v>43.9</v>
      </c>
      <c r="J123" s="22">
        <v>79.8</v>
      </c>
      <c r="K123" s="20">
        <f t="shared" si="10"/>
        <v>31.92</v>
      </c>
      <c r="L123" s="23" t="s">
        <v>26</v>
      </c>
      <c r="M123" s="23" t="s">
        <v>26</v>
      </c>
      <c r="N123" s="24">
        <f t="shared" si="6"/>
        <v>75.82</v>
      </c>
      <c r="O123" s="25">
        <v>1.0</v>
      </c>
      <c r="P123" s="25" t="s">
        <v>27</v>
      </c>
      <c r="Q123" s="27" t="s">
        <v>147</v>
      </c>
      <c r="R123" s="27"/>
    </row>
    <row r="124" spans="8:8" s="17" ht="18.0" customFormat="1" customHeight="1">
      <c r="A124" s="20">
        <v>11.0</v>
      </c>
      <c r="B124" s="19" t="s">
        <v>346</v>
      </c>
      <c r="C124" s="19" t="s">
        <v>347</v>
      </c>
      <c r="D124" s="20"/>
      <c r="E124" s="19" t="s">
        <v>350</v>
      </c>
      <c r="F124" s="20" t="s">
        <v>24</v>
      </c>
      <c r="G124" s="21" t="s">
        <v>351</v>
      </c>
      <c r="H124" s="22">
        <v>217.0</v>
      </c>
      <c r="I124" s="22">
        <f t="shared" si="9"/>
        <v>43.4</v>
      </c>
      <c r="J124" s="22">
        <v>75.2</v>
      </c>
      <c r="K124" s="20">
        <f t="shared" si="10"/>
        <v>30.080000000000002</v>
      </c>
      <c r="L124" s="23" t="s">
        <v>26</v>
      </c>
      <c r="M124" s="23" t="s">
        <v>26</v>
      </c>
      <c r="N124" s="24">
        <f t="shared" si="6"/>
        <v>73.47999999999999</v>
      </c>
      <c r="O124" s="25">
        <v>3.0</v>
      </c>
      <c r="P124" s="26" t="s">
        <v>32</v>
      </c>
      <c r="Q124" s="27" t="s">
        <v>147</v>
      </c>
      <c r="R124" s="27"/>
    </row>
    <row r="125" spans="8:8" s="17" ht="18.0" customFormat="1" customHeight="1">
      <c r="A125" s="20">
        <v>12.0</v>
      </c>
      <c r="B125" s="19" t="s">
        <v>346</v>
      </c>
      <c r="C125" s="19" t="s">
        <v>347</v>
      </c>
      <c r="D125" s="20"/>
      <c r="E125" s="19" t="s">
        <v>352</v>
      </c>
      <c r="F125" s="20" t="s">
        <v>24</v>
      </c>
      <c r="G125" s="21" t="s">
        <v>353</v>
      </c>
      <c r="H125" s="22">
        <v>214.5</v>
      </c>
      <c r="I125" s="22">
        <f t="shared" si="9"/>
        <v>42.9</v>
      </c>
      <c r="J125" s="22">
        <v>78.3</v>
      </c>
      <c r="K125" s="20">
        <f t="shared" si="10"/>
        <v>31.32</v>
      </c>
      <c r="L125" s="23" t="s">
        <v>26</v>
      </c>
      <c r="M125" s="23" t="s">
        <v>26</v>
      </c>
      <c r="N125" s="24">
        <f t="shared" si="6"/>
        <v>74.22</v>
      </c>
      <c r="O125" s="25">
        <v>2.0</v>
      </c>
      <c r="P125" s="26" t="s">
        <v>32</v>
      </c>
      <c r="Q125" s="27" t="s">
        <v>147</v>
      </c>
      <c r="R125" s="27"/>
    </row>
    <row r="126" spans="8:8" s="17" ht="18.0" customFormat="1" customHeight="1">
      <c r="A126" s="20">
        <v>13.0</v>
      </c>
      <c r="B126" s="19" t="s">
        <v>346</v>
      </c>
      <c r="C126" s="19" t="s">
        <v>354</v>
      </c>
      <c r="D126" s="20">
        <v>1.0</v>
      </c>
      <c r="E126" s="19" t="s">
        <v>355</v>
      </c>
      <c r="F126" s="20" t="s">
        <v>30</v>
      </c>
      <c r="G126" s="21" t="s">
        <v>356</v>
      </c>
      <c r="H126" s="22">
        <v>222.5</v>
      </c>
      <c r="I126" s="22">
        <f t="shared" si="9"/>
        <v>44.5</v>
      </c>
      <c r="J126" s="22">
        <v>79.2</v>
      </c>
      <c r="K126" s="20">
        <f t="shared" si="10"/>
        <v>31.680000000000003</v>
      </c>
      <c r="L126" s="23" t="s">
        <v>26</v>
      </c>
      <c r="M126" s="23" t="s">
        <v>26</v>
      </c>
      <c r="N126" s="24">
        <f t="shared" si="6"/>
        <v>76.18</v>
      </c>
      <c r="O126" s="25">
        <v>2.0</v>
      </c>
      <c r="P126" s="26" t="s">
        <v>32</v>
      </c>
      <c r="Q126" s="27" t="s">
        <v>147</v>
      </c>
      <c r="R126" s="27"/>
    </row>
    <row r="127" spans="8:8" s="17" ht="18.0" customFormat="1" customHeight="1">
      <c r="A127" s="20">
        <v>14.0</v>
      </c>
      <c r="B127" s="19" t="s">
        <v>346</v>
      </c>
      <c r="C127" s="19" t="s">
        <v>354</v>
      </c>
      <c r="D127" s="20"/>
      <c r="E127" s="19" t="s">
        <v>357</v>
      </c>
      <c r="F127" s="20" t="s">
        <v>24</v>
      </c>
      <c r="G127" s="21" t="s">
        <v>358</v>
      </c>
      <c r="H127" s="22">
        <v>222.0</v>
      </c>
      <c r="I127" s="22">
        <f t="shared" si="9"/>
        <v>44.4</v>
      </c>
      <c r="J127" s="22">
        <v>79.9</v>
      </c>
      <c r="K127" s="20">
        <f t="shared" si="10"/>
        <v>31.960000000000004</v>
      </c>
      <c r="L127" s="23" t="s">
        <v>26</v>
      </c>
      <c r="M127" s="23" t="s">
        <v>26</v>
      </c>
      <c r="N127" s="24">
        <f t="shared" si="6"/>
        <v>76.36</v>
      </c>
      <c r="O127" s="25">
        <v>1.0</v>
      </c>
      <c r="P127" s="25" t="s">
        <v>27</v>
      </c>
      <c r="Q127" s="27" t="s">
        <v>147</v>
      </c>
      <c r="R127" s="27"/>
    </row>
    <row r="128" spans="8:8" s="17" ht="18.0" customFormat="1" customHeight="1">
      <c r="A128" s="20">
        <v>15.0</v>
      </c>
      <c r="B128" s="19" t="s">
        <v>346</v>
      </c>
      <c r="C128" s="19" t="s">
        <v>354</v>
      </c>
      <c r="D128" s="20"/>
      <c r="E128" s="19" t="s">
        <v>359</v>
      </c>
      <c r="F128" s="20" t="s">
        <v>30</v>
      </c>
      <c r="G128" s="21" t="s">
        <v>360</v>
      </c>
      <c r="H128" s="22">
        <v>214.0</v>
      </c>
      <c r="I128" s="22">
        <f t="shared" si="9"/>
        <v>42.8</v>
      </c>
      <c r="J128" s="22">
        <v>78.6</v>
      </c>
      <c r="K128" s="20">
        <f t="shared" si="10"/>
        <v>31.439999999999998</v>
      </c>
      <c r="L128" s="23" t="s">
        <v>26</v>
      </c>
      <c r="M128" s="23" t="s">
        <v>26</v>
      </c>
      <c r="N128" s="24">
        <f t="shared" si="6"/>
        <v>74.24</v>
      </c>
      <c r="O128" s="25">
        <v>3.0</v>
      </c>
      <c r="P128" s="26" t="s">
        <v>32</v>
      </c>
      <c r="Q128" s="27" t="s">
        <v>147</v>
      </c>
      <c r="R128" s="27"/>
    </row>
    <row r="129" spans="8:8" s="17" ht="18.0" customFormat="1" customHeight="1">
      <c r="A129" s="20">
        <v>16.0</v>
      </c>
      <c r="B129" s="19" t="s">
        <v>361</v>
      </c>
      <c r="C129" s="19" t="s">
        <v>362</v>
      </c>
      <c r="D129" s="20">
        <v>1.0</v>
      </c>
      <c r="E129" s="19" t="s">
        <v>363</v>
      </c>
      <c r="F129" s="20" t="s">
        <v>30</v>
      </c>
      <c r="G129" s="21" t="s">
        <v>364</v>
      </c>
      <c r="H129" s="22">
        <v>245.0</v>
      </c>
      <c r="I129" s="22">
        <f t="shared" si="9"/>
        <v>49.0</v>
      </c>
      <c r="J129" s="22">
        <v>76.6</v>
      </c>
      <c r="K129" s="20">
        <f t="shared" si="10"/>
        <v>30.64</v>
      </c>
      <c r="L129" s="23" t="s">
        <v>26</v>
      </c>
      <c r="M129" s="23" t="s">
        <v>26</v>
      </c>
      <c r="N129" s="24">
        <f t="shared" si="6"/>
        <v>79.64</v>
      </c>
      <c r="O129" s="25">
        <v>2.0</v>
      </c>
      <c r="P129" s="26" t="s">
        <v>32</v>
      </c>
      <c r="Q129" s="27" t="s">
        <v>147</v>
      </c>
      <c r="R129" s="27"/>
    </row>
    <row r="130" spans="8:8" s="17" ht="18.0" customFormat="1" customHeight="1">
      <c r="A130" s="20">
        <v>17.0</v>
      </c>
      <c r="B130" s="19" t="s">
        <v>361</v>
      </c>
      <c r="C130" s="19" t="s">
        <v>362</v>
      </c>
      <c r="D130" s="20"/>
      <c r="E130" s="19" t="s">
        <v>363</v>
      </c>
      <c r="F130" s="20" t="s">
        <v>24</v>
      </c>
      <c r="G130" s="21" t="s">
        <v>365</v>
      </c>
      <c r="H130" s="22">
        <v>241.5</v>
      </c>
      <c r="I130" s="22">
        <f t="shared" si="9"/>
        <v>48.3</v>
      </c>
      <c r="J130" s="22">
        <v>76.1</v>
      </c>
      <c r="K130" s="20">
        <f t="shared" si="10"/>
        <v>30.439999999999998</v>
      </c>
      <c r="L130" s="23" t="s">
        <v>26</v>
      </c>
      <c r="M130" s="23" t="s">
        <v>26</v>
      </c>
      <c r="N130" s="24">
        <f t="shared" si="6"/>
        <v>78.74</v>
      </c>
      <c r="O130" s="25">
        <v>3.0</v>
      </c>
      <c r="P130" s="26" t="s">
        <v>32</v>
      </c>
      <c r="Q130" s="27" t="s">
        <v>147</v>
      </c>
      <c r="R130" s="27"/>
    </row>
    <row r="131" spans="8:8" s="17" ht="18.0" customFormat="1" customHeight="1">
      <c r="A131" s="20">
        <v>18.0</v>
      </c>
      <c r="B131" s="19" t="s">
        <v>361</v>
      </c>
      <c r="C131" s="19" t="s">
        <v>362</v>
      </c>
      <c r="D131" s="20"/>
      <c r="E131" s="19" t="s">
        <v>366</v>
      </c>
      <c r="F131" s="20" t="s">
        <v>30</v>
      </c>
      <c r="G131" s="21" t="s">
        <v>367</v>
      </c>
      <c r="H131" s="22">
        <v>239.5</v>
      </c>
      <c r="I131" s="22">
        <f t="shared" si="9"/>
        <v>47.9</v>
      </c>
      <c r="J131" s="22">
        <v>81.4</v>
      </c>
      <c r="K131" s="20">
        <f t="shared" si="10"/>
        <v>32.56</v>
      </c>
      <c r="L131" s="23" t="s">
        <v>26</v>
      </c>
      <c r="M131" s="23" t="s">
        <v>26</v>
      </c>
      <c r="N131" s="24">
        <f t="shared" si="6"/>
        <v>80.46000000000001</v>
      </c>
      <c r="O131" s="25">
        <v>1.0</v>
      </c>
      <c r="P131" s="25" t="s">
        <v>27</v>
      </c>
      <c r="Q131" s="27" t="s">
        <v>147</v>
      </c>
      <c r="R131" s="27"/>
    </row>
    <row r="132" spans="8:8" s="17" ht="18.0" customFormat="1" customHeight="1">
      <c r="A132" s="20">
        <v>19.0</v>
      </c>
      <c r="B132" s="19" t="s">
        <v>368</v>
      </c>
      <c r="C132" s="19" t="s">
        <v>369</v>
      </c>
      <c r="D132" s="20">
        <v>1.0</v>
      </c>
      <c r="E132" s="19" t="s">
        <v>370</v>
      </c>
      <c r="F132" s="20" t="s">
        <v>24</v>
      </c>
      <c r="G132" s="21" t="s">
        <v>371</v>
      </c>
      <c r="H132" s="22">
        <v>218.0</v>
      </c>
      <c r="I132" s="22">
        <f t="shared" si="9"/>
        <v>43.6</v>
      </c>
      <c r="J132" s="22">
        <v>78.8</v>
      </c>
      <c r="K132" s="20">
        <f t="shared" si="10"/>
        <v>31.52</v>
      </c>
      <c r="L132" s="23" t="s">
        <v>26</v>
      </c>
      <c r="M132" s="23" t="s">
        <v>26</v>
      </c>
      <c r="N132" s="24">
        <f t="shared" si="6"/>
        <v>75.12</v>
      </c>
      <c r="O132" s="25">
        <v>2.0</v>
      </c>
      <c r="P132" s="26" t="s">
        <v>32</v>
      </c>
      <c r="Q132" s="27" t="s">
        <v>147</v>
      </c>
      <c r="R132" s="27"/>
    </row>
    <row r="133" spans="8:8" s="17" ht="18.0" customFormat="1" customHeight="1">
      <c r="A133" s="20">
        <v>20.0</v>
      </c>
      <c r="B133" s="19" t="s">
        <v>368</v>
      </c>
      <c r="C133" s="19" t="s">
        <v>369</v>
      </c>
      <c r="D133" s="20"/>
      <c r="E133" s="19" t="s">
        <v>372</v>
      </c>
      <c r="F133" s="20" t="s">
        <v>30</v>
      </c>
      <c r="G133" s="21" t="s">
        <v>373</v>
      </c>
      <c r="H133" s="22">
        <v>217.5</v>
      </c>
      <c r="I133" s="22">
        <f t="shared" si="9"/>
        <v>43.5</v>
      </c>
      <c r="J133" s="22">
        <v>80.3</v>
      </c>
      <c r="K133" s="20">
        <f t="shared" si="10"/>
        <v>32.12</v>
      </c>
      <c r="L133" s="23" t="s">
        <v>26</v>
      </c>
      <c r="M133" s="23" t="s">
        <v>26</v>
      </c>
      <c r="N133" s="24">
        <f t="shared" si="6"/>
        <v>75.62</v>
      </c>
      <c r="O133" s="25">
        <v>1.0</v>
      </c>
      <c r="P133" s="25" t="s">
        <v>27</v>
      </c>
      <c r="Q133" s="27" t="s">
        <v>147</v>
      </c>
      <c r="R133" s="27"/>
    </row>
    <row r="134" spans="8:8" s="17" ht="18.0" customFormat="1" customHeight="1">
      <c r="A134" s="20">
        <v>21.0</v>
      </c>
      <c r="B134" s="19" t="s">
        <v>368</v>
      </c>
      <c r="C134" s="19" t="s">
        <v>369</v>
      </c>
      <c r="D134" s="20"/>
      <c r="E134" s="19" t="s">
        <v>374</v>
      </c>
      <c r="F134" s="19" t="s">
        <v>24</v>
      </c>
      <c r="G134" s="21" t="s">
        <v>375</v>
      </c>
      <c r="H134" s="22">
        <v>216.0</v>
      </c>
      <c r="I134" s="22">
        <f t="shared" si="9"/>
        <v>43.199999999999996</v>
      </c>
      <c r="J134" s="22">
        <v>74.8</v>
      </c>
      <c r="K134" s="20">
        <f t="shared" si="10"/>
        <v>29.92</v>
      </c>
      <c r="L134" s="23" t="s">
        <v>26</v>
      </c>
      <c r="M134" s="23" t="s">
        <v>26</v>
      </c>
      <c r="N134" s="24">
        <f t="shared" si="11" ref="N134:N197">I134+K134</f>
        <v>73.12</v>
      </c>
      <c r="O134" s="29">
        <v>3.0</v>
      </c>
      <c r="P134" s="26" t="s">
        <v>32</v>
      </c>
      <c r="Q134" s="27" t="s">
        <v>147</v>
      </c>
      <c r="R134" s="27"/>
    </row>
    <row r="135" spans="8:8" s="17" ht="18.0" customFormat="1" customHeight="1">
      <c r="A135" s="20">
        <v>1.0</v>
      </c>
      <c r="B135" s="19" t="s">
        <v>376</v>
      </c>
      <c r="C135" s="19" t="s">
        <v>201</v>
      </c>
      <c r="D135" s="20">
        <v>1.0</v>
      </c>
      <c r="E135" s="19" t="s">
        <v>377</v>
      </c>
      <c r="F135" s="20" t="s">
        <v>30</v>
      </c>
      <c r="G135" s="21" t="s">
        <v>378</v>
      </c>
      <c r="H135" s="22">
        <v>236.0</v>
      </c>
      <c r="I135" s="22">
        <f t="shared" si="9"/>
        <v>47.2</v>
      </c>
      <c r="J135" s="22">
        <v>79.2</v>
      </c>
      <c r="K135" s="20">
        <f t="shared" si="10"/>
        <v>31.680000000000003</v>
      </c>
      <c r="L135" s="23" t="s">
        <v>26</v>
      </c>
      <c r="M135" s="23" t="s">
        <v>26</v>
      </c>
      <c r="N135" s="24">
        <f t="shared" si="11"/>
        <v>78.88</v>
      </c>
      <c r="O135" s="25">
        <v>1.0</v>
      </c>
      <c r="P135" s="25" t="s">
        <v>27</v>
      </c>
      <c r="Q135" s="27" t="s">
        <v>147</v>
      </c>
      <c r="R135" s="27"/>
    </row>
    <row r="136" spans="8:8" s="17" ht="18.0" customFormat="1" customHeight="1">
      <c r="A136" s="20">
        <v>2.0</v>
      </c>
      <c r="B136" s="19" t="s">
        <v>376</v>
      </c>
      <c r="C136" s="19" t="s">
        <v>201</v>
      </c>
      <c r="D136" s="20"/>
      <c r="E136" s="19" t="s">
        <v>379</v>
      </c>
      <c r="F136" s="20" t="s">
        <v>24</v>
      </c>
      <c r="G136" s="21" t="s">
        <v>380</v>
      </c>
      <c r="H136" s="22">
        <v>234.5</v>
      </c>
      <c r="I136" s="22">
        <f t="shared" si="9"/>
        <v>46.9</v>
      </c>
      <c r="J136" s="22">
        <v>79.9</v>
      </c>
      <c r="K136" s="20">
        <f t="shared" si="10"/>
        <v>31.960000000000004</v>
      </c>
      <c r="L136" s="23" t="s">
        <v>26</v>
      </c>
      <c r="M136" s="23" t="s">
        <v>26</v>
      </c>
      <c r="N136" s="24">
        <f t="shared" si="11"/>
        <v>78.86</v>
      </c>
      <c r="O136" s="25">
        <v>2.0</v>
      </c>
      <c r="P136" s="26" t="s">
        <v>32</v>
      </c>
      <c r="Q136" s="27" t="s">
        <v>147</v>
      </c>
      <c r="R136" s="27"/>
    </row>
    <row r="137" spans="8:8" s="17" ht="18.0" customFormat="1" customHeight="1">
      <c r="A137" s="20">
        <v>3.0</v>
      </c>
      <c r="B137" s="19" t="s">
        <v>376</v>
      </c>
      <c r="C137" s="19" t="s">
        <v>201</v>
      </c>
      <c r="D137" s="20"/>
      <c r="E137" s="19" t="s">
        <v>381</v>
      </c>
      <c r="F137" s="20" t="s">
        <v>24</v>
      </c>
      <c r="G137" s="21" t="s">
        <v>382</v>
      </c>
      <c r="H137" s="22">
        <v>232.0</v>
      </c>
      <c r="I137" s="22">
        <f t="shared" si="9"/>
        <v>46.4</v>
      </c>
      <c r="J137" s="22">
        <v>73.6</v>
      </c>
      <c r="K137" s="20">
        <f t="shared" si="10"/>
        <v>29.439999999999998</v>
      </c>
      <c r="L137" s="23" t="s">
        <v>26</v>
      </c>
      <c r="M137" s="23" t="s">
        <v>26</v>
      </c>
      <c r="N137" s="24">
        <f t="shared" si="11"/>
        <v>75.84</v>
      </c>
      <c r="O137" s="25">
        <v>4.0</v>
      </c>
      <c r="P137" s="26" t="s">
        <v>32</v>
      </c>
      <c r="Q137" s="27" t="s">
        <v>147</v>
      </c>
      <c r="R137" s="27"/>
    </row>
    <row r="138" spans="8:8" s="17" ht="18.0" customFormat="1" customHeight="1">
      <c r="A138" s="20">
        <v>4.0</v>
      </c>
      <c r="B138" s="19" t="s">
        <v>376</v>
      </c>
      <c r="C138" s="19" t="s">
        <v>201</v>
      </c>
      <c r="D138" s="20"/>
      <c r="E138" s="19" t="s">
        <v>383</v>
      </c>
      <c r="F138" s="20" t="s">
        <v>24</v>
      </c>
      <c r="G138" s="21" t="s">
        <v>384</v>
      </c>
      <c r="H138" s="22">
        <v>232.0</v>
      </c>
      <c r="I138" s="22">
        <f t="shared" si="9"/>
        <v>46.4</v>
      </c>
      <c r="J138" s="22">
        <v>79.8</v>
      </c>
      <c r="K138" s="20">
        <f t="shared" si="10"/>
        <v>31.92</v>
      </c>
      <c r="L138" s="23" t="s">
        <v>26</v>
      </c>
      <c r="M138" s="23" t="s">
        <v>26</v>
      </c>
      <c r="N138" s="24">
        <f t="shared" si="11"/>
        <v>78.32</v>
      </c>
      <c r="O138" s="25">
        <v>3.0</v>
      </c>
      <c r="P138" s="26" t="s">
        <v>32</v>
      </c>
      <c r="Q138" s="27" t="s">
        <v>147</v>
      </c>
      <c r="R138" s="27"/>
    </row>
    <row r="139" spans="8:8" s="17" ht="18.0" customFormat="1" customHeight="1">
      <c r="A139" s="20">
        <v>5.0</v>
      </c>
      <c r="B139" s="19" t="s">
        <v>376</v>
      </c>
      <c r="C139" s="19" t="s">
        <v>250</v>
      </c>
      <c r="D139" s="20">
        <v>1.0</v>
      </c>
      <c r="E139" s="19" t="s">
        <v>385</v>
      </c>
      <c r="F139" s="20" t="s">
        <v>24</v>
      </c>
      <c r="G139" s="21" t="s">
        <v>386</v>
      </c>
      <c r="H139" s="22">
        <v>243.0</v>
      </c>
      <c r="I139" s="22">
        <f t="shared" si="9"/>
        <v>48.6</v>
      </c>
      <c r="J139" s="22">
        <v>74.7</v>
      </c>
      <c r="K139" s="20">
        <f t="shared" si="10"/>
        <v>29.880000000000003</v>
      </c>
      <c r="L139" s="23" t="s">
        <v>26</v>
      </c>
      <c r="M139" s="23" t="s">
        <v>26</v>
      </c>
      <c r="N139" s="24">
        <f t="shared" si="11"/>
        <v>78.48</v>
      </c>
      <c r="O139" s="25">
        <v>3.0</v>
      </c>
      <c r="P139" s="26" t="s">
        <v>32</v>
      </c>
      <c r="Q139" s="27" t="s">
        <v>147</v>
      </c>
      <c r="R139" s="27"/>
    </row>
    <row r="140" spans="8:8" s="17" ht="18.0" customFormat="1" customHeight="1">
      <c r="A140" s="20">
        <v>6.0</v>
      </c>
      <c r="B140" s="19" t="s">
        <v>376</v>
      </c>
      <c r="C140" s="19" t="s">
        <v>250</v>
      </c>
      <c r="D140" s="20"/>
      <c r="E140" s="19" t="s">
        <v>387</v>
      </c>
      <c r="F140" s="20" t="s">
        <v>24</v>
      </c>
      <c r="G140" s="21" t="s">
        <v>388</v>
      </c>
      <c r="H140" s="22">
        <v>238.5</v>
      </c>
      <c r="I140" s="22">
        <f t="shared" si="9"/>
        <v>47.699999999999996</v>
      </c>
      <c r="J140" s="22">
        <v>81.7</v>
      </c>
      <c r="K140" s="20">
        <f t="shared" si="10"/>
        <v>32.68</v>
      </c>
      <c r="L140" s="23" t="s">
        <v>26</v>
      </c>
      <c r="M140" s="23" t="s">
        <v>26</v>
      </c>
      <c r="N140" s="24">
        <f t="shared" si="11"/>
        <v>80.38</v>
      </c>
      <c r="O140" s="25">
        <v>1.0</v>
      </c>
      <c r="P140" s="25" t="s">
        <v>27</v>
      </c>
      <c r="Q140" s="27" t="s">
        <v>147</v>
      </c>
      <c r="R140" s="27"/>
    </row>
    <row r="141" spans="8:8" s="17" ht="18.0" customFormat="1" customHeight="1">
      <c r="A141" s="20">
        <v>7.0</v>
      </c>
      <c r="B141" s="19" t="s">
        <v>376</v>
      </c>
      <c r="C141" s="19" t="s">
        <v>250</v>
      </c>
      <c r="D141" s="20"/>
      <c r="E141" s="19" t="s">
        <v>389</v>
      </c>
      <c r="F141" s="20" t="s">
        <v>24</v>
      </c>
      <c r="G141" s="21" t="s">
        <v>390</v>
      </c>
      <c r="H141" s="22">
        <v>237.0</v>
      </c>
      <c r="I141" s="22">
        <f t="shared" si="12" ref="I141:I172">H141/3*60%</f>
        <v>47.4</v>
      </c>
      <c r="J141" s="22">
        <v>78.0</v>
      </c>
      <c r="K141" s="20">
        <f t="shared" si="13" ref="K141:K172">J141*40%</f>
        <v>31.200000000000003</v>
      </c>
      <c r="L141" s="23" t="s">
        <v>26</v>
      </c>
      <c r="M141" s="23" t="s">
        <v>26</v>
      </c>
      <c r="N141" s="24">
        <f t="shared" si="11"/>
        <v>78.6</v>
      </c>
      <c r="O141" s="25">
        <v>2.0</v>
      </c>
      <c r="P141" s="26" t="s">
        <v>32</v>
      </c>
      <c r="Q141" s="27" t="s">
        <v>147</v>
      </c>
      <c r="R141" s="27"/>
    </row>
    <row r="142" spans="8:8" s="17" ht="18.0" customFormat="1" customHeight="1">
      <c r="A142" s="20">
        <v>8.0</v>
      </c>
      <c r="B142" s="19" t="s">
        <v>391</v>
      </c>
      <c r="C142" s="19" t="s">
        <v>392</v>
      </c>
      <c r="D142" s="20">
        <v>1.0</v>
      </c>
      <c r="E142" s="19" t="s">
        <v>393</v>
      </c>
      <c r="F142" s="20" t="s">
        <v>30</v>
      </c>
      <c r="G142" s="21" t="s">
        <v>394</v>
      </c>
      <c r="H142" s="22">
        <v>221.5</v>
      </c>
      <c r="I142" s="22">
        <f t="shared" si="12"/>
        <v>44.3</v>
      </c>
      <c r="J142" s="22">
        <v>71.0</v>
      </c>
      <c r="K142" s="20">
        <f t="shared" si="13"/>
        <v>28.400000000000002</v>
      </c>
      <c r="L142" s="23" t="s">
        <v>26</v>
      </c>
      <c r="M142" s="23" t="s">
        <v>26</v>
      </c>
      <c r="N142" s="24">
        <f t="shared" si="11"/>
        <v>72.69999999999999</v>
      </c>
      <c r="O142" s="25">
        <v>3.0</v>
      </c>
      <c r="P142" s="26" t="s">
        <v>32</v>
      </c>
      <c r="Q142" s="27" t="s">
        <v>147</v>
      </c>
      <c r="R142" s="27"/>
    </row>
    <row r="143" spans="8:8" s="17" ht="18.0" customFormat="1" customHeight="1">
      <c r="A143" s="20">
        <v>9.0</v>
      </c>
      <c r="B143" s="19" t="s">
        <v>391</v>
      </c>
      <c r="C143" s="19" t="s">
        <v>392</v>
      </c>
      <c r="D143" s="20"/>
      <c r="E143" s="19" t="s">
        <v>395</v>
      </c>
      <c r="F143" s="20" t="s">
        <v>30</v>
      </c>
      <c r="G143" s="21" t="s">
        <v>396</v>
      </c>
      <c r="H143" s="22">
        <v>220.0</v>
      </c>
      <c r="I143" s="22">
        <f t="shared" si="12"/>
        <v>43.99999999999999</v>
      </c>
      <c r="J143" s="22">
        <v>82.0</v>
      </c>
      <c r="K143" s="20">
        <f t="shared" si="13"/>
        <v>32.800000000000004</v>
      </c>
      <c r="L143" s="23" t="s">
        <v>26</v>
      </c>
      <c r="M143" s="23" t="s">
        <v>26</v>
      </c>
      <c r="N143" s="24">
        <f t="shared" si="11"/>
        <v>76.8</v>
      </c>
      <c r="O143" s="25">
        <v>1.0</v>
      </c>
      <c r="P143" s="25" t="s">
        <v>27</v>
      </c>
      <c r="Q143" s="27" t="s">
        <v>147</v>
      </c>
      <c r="R143" s="27"/>
    </row>
    <row r="144" spans="8:8" s="17" ht="18.0" customFormat="1" customHeight="1">
      <c r="A144" s="20">
        <v>10.0</v>
      </c>
      <c r="B144" s="19" t="s">
        <v>391</v>
      </c>
      <c r="C144" s="19" t="s">
        <v>392</v>
      </c>
      <c r="D144" s="20"/>
      <c r="E144" s="19" t="s">
        <v>397</v>
      </c>
      <c r="F144" s="20" t="s">
        <v>30</v>
      </c>
      <c r="G144" s="21" t="s">
        <v>398</v>
      </c>
      <c r="H144" s="22">
        <v>217.0</v>
      </c>
      <c r="I144" s="22">
        <f t="shared" si="12"/>
        <v>43.4</v>
      </c>
      <c r="J144" s="22">
        <v>75.4</v>
      </c>
      <c r="K144" s="20">
        <f t="shared" si="13"/>
        <v>30.160000000000004</v>
      </c>
      <c r="L144" s="23" t="s">
        <v>26</v>
      </c>
      <c r="M144" s="23" t="s">
        <v>26</v>
      </c>
      <c r="N144" s="24">
        <f t="shared" si="11"/>
        <v>73.56</v>
      </c>
      <c r="O144" s="25">
        <v>2.0</v>
      </c>
      <c r="P144" s="26" t="s">
        <v>32</v>
      </c>
      <c r="Q144" s="27" t="s">
        <v>147</v>
      </c>
      <c r="R144" s="27"/>
    </row>
    <row r="145" spans="8:8" s="17" ht="18.0" customFormat="1" customHeight="1">
      <c r="A145" s="20">
        <v>11.0</v>
      </c>
      <c r="B145" s="19" t="s">
        <v>100</v>
      </c>
      <c r="C145" s="19" t="s">
        <v>101</v>
      </c>
      <c r="D145" s="20">
        <v>1.0</v>
      </c>
      <c r="E145" s="19" t="s">
        <v>399</v>
      </c>
      <c r="F145" s="20" t="s">
        <v>24</v>
      </c>
      <c r="G145" s="21" t="s">
        <v>400</v>
      </c>
      <c r="H145" s="22">
        <v>225.0</v>
      </c>
      <c r="I145" s="22">
        <f t="shared" si="12"/>
        <v>45.0</v>
      </c>
      <c r="J145" s="22">
        <v>76.6</v>
      </c>
      <c r="K145" s="20">
        <f t="shared" si="13"/>
        <v>30.64</v>
      </c>
      <c r="L145" s="23" t="s">
        <v>26</v>
      </c>
      <c r="M145" s="23" t="s">
        <v>26</v>
      </c>
      <c r="N145" s="24">
        <f t="shared" si="11"/>
        <v>75.64</v>
      </c>
      <c r="O145" s="25">
        <v>2.0</v>
      </c>
      <c r="P145" s="26" t="s">
        <v>32</v>
      </c>
      <c r="Q145" s="27" t="s">
        <v>147</v>
      </c>
      <c r="R145" s="27"/>
    </row>
    <row r="146" spans="8:8" s="17" ht="18.0" customFormat="1" customHeight="1">
      <c r="A146" s="20">
        <v>12.0</v>
      </c>
      <c r="B146" s="19" t="s">
        <v>100</v>
      </c>
      <c r="C146" s="19" t="s">
        <v>101</v>
      </c>
      <c r="D146" s="20"/>
      <c r="E146" s="19" t="s">
        <v>401</v>
      </c>
      <c r="F146" s="20" t="s">
        <v>30</v>
      </c>
      <c r="G146" s="21" t="s">
        <v>402</v>
      </c>
      <c r="H146" s="22">
        <v>223.0</v>
      </c>
      <c r="I146" s="22">
        <f t="shared" si="12"/>
        <v>44.599999999999994</v>
      </c>
      <c r="J146" s="22">
        <v>79.6</v>
      </c>
      <c r="K146" s="20">
        <f t="shared" si="13"/>
        <v>31.84</v>
      </c>
      <c r="L146" s="23" t="s">
        <v>26</v>
      </c>
      <c r="M146" s="23" t="s">
        <v>26</v>
      </c>
      <c r="N146" s="24">
        <f t="shared" si="11"/>
        <v>76.44</v>
      </c>
      <c r="O146" s="25">
        <v>1.0</v>
      </c>
      <c r="P146" s="25" t="s">
        <v>27</v>
      </c>
      <c r="Q146" s="27" t="s">
        <v>147</v>
      </c>
      <c r="R146" s="27"/>
    </row>
    <row r="147" spans="8:8" s="17" ht="18.0" customFormat="1" customHeight="1">
      <c r="A147" s="20">
        <v>13.0</v>
      </c>
      <c r="B147" s="19" t="s">
        <v>100</v>
      </c>
      <c r="C147" s="19" t="s">
        <v>101</v>
      </c>
      <c r="D147" s="20"/>
      <c r="E147" s="19" t="s">
        <v>403</v>
      </c>
      <c r="F147" s="20" t="s">
        <v>30</v>
      </c>
      <c r="G147" s="21" t="s">
        <v>404</v>
      </c>
      <c r="H147" s="22">
        <v>216.5</v>
      </c>
      <c r="I147" s="22">
        <f t="shared" si="12"/>
        <v>43.300000000000004</v>
      </c>
      <c r="J147" s="22">
        <v>76.2</v>
      </c>
      <c r="K147" s="20">
        <f t="shared" si="13"/>
        <v>30.480000000000004</v>
      </c>
      <c r="L147" s="23" t="s">
        <v>26</v>
      </c>
      <c r="M147" s="23" t="s">
        <v>26</v>
      </c>
      <c r="N147" s="24">
        <f t="shared" si="11"/>
        <v>73.78</v>
      </c>
      <c r="O147" s="25">
        <v>4.0</v>
      </c>
      <c r="P147" s="26" t="s">
        <v>32</v>
      </c>
      <c r="Q147" s="27" t="s">
        <v>147</v>
      </c>
      <c r="R147" s="27"/>
    </row>
    <row r="148" spans="8:8" s="17" ht="18.0" customFormat="1" customHeight="1">
      <c r="A148" s="20">
        <v>14.0</v>
      </c>
      <c r="B148" s="19" t="s">
        <v>100</v>
      </c>
      <c r="C148" s="19" t="s">
        <v>101</v>
      </c>
      <c r="D148" s="20"/>
      <c r="E148" s="19" t="s">
        <v>405</v>
      </c>
      <c r="F148" s="20" t="s">
        <v>30</v>
      </c>
      <c r="G148" s="21" t="s">
        <v>406</v>
      </c>
      <c r="H148" s="22">
        <v>216.5</v>
      </c>
      <c r="I148" s="22">
        <f t="shared" si="12"/>
        <v>43.300000000000004</v>
      </c>
      <c r="J148" s="22">
        <v>77.0</v>
      </c>
      <c r="K148" s="20">
        <f t="shared" si="13"/>
        <v>30.8</v>
      </c>
      <c r="L148" s="23" t="s">
        <v>26</v>
      </c>
      <c r="M148" s="23" t="s">
        <v>26</v>
      </c>
      <c r="N148" s="24">
        <f t="shared" si="11"/>
        <v>74.1</v>
      </c>
      <c r="O148" s="25">
        <v>3.0</v>
      </c>
      <c r="P148" s="26" t="s">
        <v>32</v>
      </c>
      <c r="Q148" s="27" t="s">
        <v>147</v>
      </c>
      <c r="R148" s="27"/>
    </row>
    <row r="149" spans="8:8" s="17" ht="18.0" customFormat="1" customHeight="1">
      <c r="A149" s="20">
        <v>15.0</v>
      </c>
      <c r="B149" s="19" t="s">
        <v>407</v>
      </c>
      <c r="C149" s="19" t="s">
        <v>265</v>
      </c>
      <c r="D149" s="20">
        <v>1.0</v>
      </c>
      <c r="E149" s="19" t="s">
        <v>408</v>
      </c>
      <c r="F149" s="20" t="s">
        <v>30</v>
      </c>
      <c r="G149" s="21" t="s">
        <v>409</v>
      </c>
      <c r="H149" s="22">
        <v>232.0</v>
      </c>
      <c r="I149" s="22">
        <f t="shared" si="12"/>
        <v>46.4</v>
      </c>
      <c r="J149" s="22">
        <v>79.2</v>
      </c>
      <c r="K149" s="20">
        <f t="shared" si="13"/>
        <v>31.680000000000003</v>
      </c>
      <c r="L149" s="23" t="s">
        <v>26</v>
      </c>
      <c r="M149" s="23" t="s">
        <v>26</v>
      </c>
      <c r="N149" s="24">
        <f t="shared" si="11"/>
        <v>78.08</v>
      </c>
      <c r="O149" s="25">
        <v>1.0</v>
      </c>
      <c r="P149" s="25" t="s">
        <v>27</v>
      </c>
      <c r="Q149" s="27" t="s">
        <v>147</v>
      </c>
      <c r="R149" s="27" t="s">
        <v>410</v>
      </c>
    </row>
    <row r="150" spans="8:8" s="17" ht="18.0" customFormat="1" customHeight="1">
      <c r="A150" s="20">
        <v>16.0</v>
      </c>
      <c r="B150" s="19" t="s">
        <v>407</v>
      </c>
      <c r="C150" s="19" t="s">
        <v>265</v>
      </c>
      <c r="D150" s="20"/>
      <c r="E150" s="19" t="s">
        <v>411</v>
      </c>
      <c r="F150" s="20" t="s">
        <v>24</v>
      </c>
      <c r="G150" s="21" t="s">
        <v>412</v>
      </c>
      <c r="H150" s="22">
        <v>230.0</v>
      </c>
      <c r="I150" s="22">
        <f t="shared" si="12"/>
        <v>46.0</v>
      </c>
      <c r="J150" s="22">
        <v>80.2</v>
      </c>
      <c r="K150" s="20">
        <f t="shared" si="13"/>
        <v>32.080000000000005</v>
      </c>
      <c r="L150" s="23" t="s">
        <v>26</v>
      </c>
      <c r="M150" s="23" t="s">
        <v>26</v>
      </c>
      <c r="N150" s="24">
        <f t="shared" si="11"/>
        <v>78.08</v>
      </c>
      <c r="O150" s="25">
        <v>2.0</v>
      </c>
      <c r="P150" s="26" t="s">
        <v>32</v>
      </c>
      <c r="Q150" s="27" t="s">
        <v>147</v>
      </c>
      <c r="R150" s="27" t="s">
        <v>413</v>
      </c>
    </row>
    <row r="151" spans="8:8" s="17" ht="18.0" customFormat="1" customHeight="1">
      <c r="A151" s="20">
        <v>17.0</v>
      </c>
      <c r="B151" s="19" t="s">
        <v>407</v>
      </c>
      <c r="C151" s="19" t="s">
        <v>265</v>
      </c>
      <c r="D151" s="20"/>
      <c r="E151" s="19" t="s">
        <v>414</v>
      </c>
      <c r="F151" s="20" t="s">
        <v>30</v>
      </c>
      <c r="G151" s="21" t="s">
        <v>415</v>
      </c>
      <c r="H151" s="22">
        <v>224.5</v>
      </c>
      <c r="I151" s="22">
        <f t="shared" si="12"/>
        <v>44.9</v>
      </c>
      <c r="J151" s="22">
        <v>80.0</v>
      </c>
      <c r="K151" s="20">
        <f t="shared" si="13"/>
        <v>32.0</v>
      </c>
      <c r="L151" s="23" t="s">
        <v>26</v>
      </c>
      <c r="M151" s="23" t="s">
        <v>26</v>
      </c>
      <c r="N151" s="24">
        <f t="shared" si="11"/>
        <v>76.9</v>
      </c>
      <c r="O151" s="25">
        <v>3.0</v>
      </c>
      <c r="P151" s="26" t="s">
        <v>32</v>
      </c>
      <c r="Q151" s="27" t="s">
        <v>147</v>
      </c>
      <c r="R151" s="27"/>
    </row>
    <row r="152" spans="8:8" s="17" ht="18.0" customFormat="1" customHeight="1">
      <c r="A152" s="20">
        <v>18.0</v>
      </c>
      <c r="B152" s="19" t="s">
        <v>416</v>
      </c>
      <c r="C152" s="19" t="s">
        <v>265</v>
      </c>
      <c r="D152" s="20">
        <v>1.0</v>
      </c>
      <c r="E152" s="19" t="s">
        <v>417</v>
      </c>
      <c r="F152" s="20" t="s">
        <v>24</v>
      </c>
      <c r="G152" s="21" t="s">
        <v>418</v>
      </c>
      <c r="H152" s="22">
        <v>220.5</v>
      </c>
      <c r="I152" s="22">
        <f t="shared" si="12"/>
        <v>44.1</v>
      </c>
      <c r="J152" s="22">
        <v>76.6</v>
      </c>
      <c r="K152" s="20">
        <f t="shared" si="13"/>
        <v>30.64</v>
      </c>
      <c r="L152" s="23" t="s">
        <v>26</v>
      </c>
      <c r="M152" s="23" t="s">
        <v>26</v>
      </c>
      <c r="N152" s="24">
        <f t="shared" si="11"/>
        <v>74.74000000000001</v>
      </c>
      <c r="O152" s="25">
        <v>3.0</v>
      </c>
      <c r="P152" s="26" t="s">
        <v>32</v>
      </c>
      <c r="Q152" s="27" t="s">
        <v>147</v>
      </c>
      <c r="R152" s="27"/>
    </row>
    <row r="153" spans="8:8" s="17" ht="18.0" customFormat="1" customHeight="1">
      <c r="A153" s="20">
        <v>19.0</v>
      </c>
      <c r="B153" s="19" t="s">
        <v>416</v>
      </c>
      <c r="C153" s="19" t="s">
        <v>265</v>
      </c>
      <c r="D153" s="20"/>
      <c r="E153" s="19" t="s">
        <v>419</v>
      </c>
      <c r="F153" s="20" t="s">
        <v>24</v>
      </c>
      <c r="G153" s="21" t="s">
        <v>420</v>
      </c>
      <c r="H153" s="22">
        <v>220.0</v>
      </c>
      <c r="I153" s="22">
        <f t="shared" si="12"/>
        <v>43.99999999999999</v>
      </c>
      <c r="J153" s="22">
        <v>77.8</v>
      </c>
      <c r="K153" s="20">
        <f t="shared" si="13"/>
        <v>31.12</v>
      </c>
      <c r="L153" s="23" t="s">
        <v>26</v>
      </c>
      <c r="M153" s="23" t="s">
        <v>26</v>
      </c>
      <c r="N153" s="24">
        <f t="shared" si="11"/>
        <v>75.12</v>
      </c>
      <c r="O153" s="25">
        <v>1.0</v>
      </c>
      <c r="P153" s="25" t="s">
        <v>27</v>
      </c>
      <c r="Q153" s="27" t="s">
        <v>147</v>
      </c>
      <c r="R153" s="27"/>
    </row>
    <row r="154" spans="8:8" s="17" ht="18.0" customFormat="1" customHeight="1">
      <c r="A154" s="20">
        <v>20.0</v>
      </c>
      <c r="B154" s="19" t="s">
        <v>416</v>
      </c>
      <c r="C154" s="19" t="s">
        <v>265</v>
      </c>
      <c r="D154" s="20"/>
      <c r="E154" s="19" t="s">
        <v>421</v>
      </c>
      <c r="F154" s="20" t="s">
        <v>30</v>
      </c>
      <c r="G154" s="21" t="s">
        <v>422</v>
      </c>
      <c r="H154" s="22">
        <v>220.0</v>
      </c>
      <c r="I154" s="22">
        <f t="shared" si="12"/>
        <v>43.99999999999999</v>
      </c>
      <c r="J154" s="22">
        <v>77.6</v>
      </c>
      <c r="K154" s="20">
        <f t="shared" si="13"/>
        <v>31.04</v>
      </c>
      <c r="L154" s="23" t="s">
        <v>26</v>
      </c>
      <c r="M154" s="23" t="s">
        <v>26</v>
      </c>
      <c r="N154" s="24">
        <f t="shared" si="11"/>
        <v>75.03999999999999</v>
      </c>
      <c r="O154" s="25">
        <v>2.0</v>
      </c>
      <c r="P154" s="26" t="s">
        <v>32</v>
      </c>
      <c r="Q154" s="27" t="s">
        <v>147</v>
      </c>
      <c r="R154" s="27"/>
    </row>
    <row r="155" spans="8:8" s="31" ht="18.0" customFormat="1" customHeight="1">
      <c r="A155" s="20">
        <v>21.0</v>
      </c>
      <c r="B155" s="19" t="s">
        <v>423</v>
      </c>
      <c r="C155" s="19" t="s">
        <v>265</v>
      </c>
      <c r="D155" s="20">
        <v>1.0</v>
      </c>
      <c r="E155" s="19" t="s">
        <v>424</v>
      </c>
      <c r="F155" s="20" t="s">
        <v>24</v>
      </c>
      <c r="G155" s="21" t="s">
        <v>425</v>
      </c>
      <c r="H155" s="22">
        <v>232.0</v>
      </c>
      <c r="I155" s="22">
        <f t="shared" si="12"/>
        <v>46.4</v>
      </c>
      <c r="J155" s="22">
        <v>78.2</v>
      </c>
      <c r="K155" s="20">
        <f t="shared" si="13"/>
        <v>31.28</v>
      </c>
      <c r="L155" s="23" t="s">
        <v>26</v>
      </c>
      <c r="M155" s="23" t="s">
        <v>26</v>
      </c>
      <c r="N155" s="24">
        <f t="shared" si="11"/>
        <v>77.68</v>
      </c>
      <c r="O155" s="32">
        <v>1.0</v>
      </c>
      <c r="P155" s="32" t="s">
        <v>27</v>
      </c>
      <c r="Q155" s="27" t="s">
        <v>147</v>
      </c>
      <c r="R155" s="32"/>
    </row>
    <row r="156" spans="8:8" s="31" ht="18.0" customFormat="1" customHeight="1">
      <c r="A156" s="20">
        <v>22.0</v>
      </c>
      <c r="B156" s="19" t="s">
        <v>423</v>
      </c>
      <c r="C156" s="19" t="s">
        <v>265</v>
      </c>
      <c r="D156" s="20"/>
      <c r="E156" s="19" t="s">
        <v>426</v>
      </c>
      <c r="F156" s="20" t="s">
        <v>24</v>
      </c>
      <c r="G156" s="21" t="s">
        <v>427</v>
      </c>
      <c r="H156" s="22">
        <v>229.5</v>
      </c>
      <c r="I156" s="22">
        <f t="shared" si="12"/>
        <v>45.9</v>
      </c>
      <c r="J156" s="22">
        <v>76.4</v>
      </c>
      <c r="K156" s="20">
        <f t="shared" si="13"/>
        <v>30.560000000000002</v>
      </c>
      <c r="L156" s="23" t="s">
        <v>26</v>
      </c>
      <c r="M156" s="23" t="s">
        <v>26</v>
      </c>
      <c r="N156" s="24">
        <f t="shared" si="11"/>
        <v>76.46</v>
      </c>
      <c r="O156" s="32">
        <v>2.0</v>
      </c>
      <c r="P156" s="26" t="s">
        <v>32</v>
      </c>
      <c r="Q156" s="27" t="s">
        <v>147</v>
      </c>
      <c r="R156" s="32"/>
    </row>
    <row r="157" spans="8:8" s="31" ht="18.0" customFormat="1" customHeight="1">
      <c r="A157" s="20">
        <v>23.0</v>
      </c>
      <c r="B157" s="19" t="s">
        <v>423</v>
      </c>
      <c r="C157" s="19" t="s">
        <v>265</v>
      </c>
      <c r="D157" s="20"/>
      <c r="E157" s="19" t="s">
        <v>428</v>
      </c>
      <c r="F157" s="20" t="s">
        <v>24</v>
      </c>
      <c r="G157" s="21" t="s">
        <v>429</v>
      </c>
      <c r="H157" s="22">
        <v>224.5</v>
      </c>
      <c r="I157" s="22">
        <f t="shared" si="12"/>
        <v>44.9</v>
      </c>
      <c r="J157" s="22">
        <v>78.2</v>
      </c>
      <c r="K157" s="20">
        <f t="shared" si="13"/>
        <v>31.28</v>
      </c>
      <c r="L157" s="23" t="s">
        <v>26</v>
      </c>
      <c r="M157" s="23" t="s">
        <v>26</v>
      </c>
      <c r="N157" s="24">
        <f t="shared" si="11"/>
        <v>76.18</v>
      </c>
      <c r="O157" s="32">
        <v>3.0</v>
      </c>
      <c r="P157" s="26" t="s">
        <v>32</v>
      </c>
      <c r="Q157" s="27" t="s">
        <v>147</v>
      </c>
      <c r="R157" s="32"/>
    </row>
    <row r="158" spans="8:8" s="17" ht="17.5" customFormat="1" customHeight="1">
      <c r="A158" s="20">
        <v>1.0</v>
      </c>
      <c r="B158" s="19" t="s">
        <v>430</v>
      </c>
      <c r="C158" s="19" t="s">
        <v>431</v>
      </c>
      <c r="D158" s="20">
        <v>2.0</v>
      </c>
      <c r="E158" s="19" t="s">
        <v>432</v>
      </c>
      <c r="F158" s="20" t="s">
        <v>24</v>
      </c>
      <c r="G158" s="21" t="s">
        <v>433</v>
      </c>
      <c r="H158" s="22">
        <v>179.3</v>
      </c>
      <c r="I158" s="22">
        <f t="shared" si="12"/>
        <v>35.86</v>
      </c>
      <c r="J158" s="22">
        <v>78.6</v>
      </c>
      <c r="K158" s="20">
        <f t="shared" si="13"/>
        <v>31.439999999999998</v>
      </c>
      <c r="L158" s="23" t="s">
        <v>26</v>
      </c>
      <c r="M158" s="23" t="s">
        <v>26</v>
      </c>
      <c r="N158" s="24">
        <f t="shared" si="11"/>
        <v>67.3</v>
      </c>
      <c r="O158" s="25">
        <v>1.0</v>
      </c>
      <c r="P158" s="25" t="s">
        <v>27</v>
      </c>
      <c r="Q158" s="27" t="s">
        <v>147</v>
      </c>
      <c r="R158" s="27"/>
    </row>
    <row r="159" spans="8:8" s="17" ht="17.5" customFormat="1" customHeight="1">
      <c r="A159" s="20">
        <v>2.0</v>
      </c>
      <c r="B159" s="19" t="s">
        <v>430</v>
      </c>
      <c r="C159" s="19" t="s">
        <v>431</v>
      </c>
      <c r="D159" s="20"/>
      <c r="E159" s="19" t="s">
        <v>434</v>
      </c>
      <c r="F159" s="20" t="s">
        <v>24</v>
      </c>
      <c r="G159" s="21" t="s">
        <v>435</v>
      </c>
      <c r="H159" s="22">
        <v>173.8</v>
      </c>
      <c r="I159" s="22">
        <f t="shared" si="12"/>
        <v>34.76</v>
      </c>
      <c r="J159" s="22">
        <v>78.4</v>
      </c>
      <c r="K159" s="20">
        <f t="shared" si="13"/>
        <v>31.360000000000003</v>
      </c>
      <c r="L159" s="23" t="s">
        <v>26</v>
      </c>
      <c r="M159" s="23" t="s">
        <v>26</v>
      </c>
      <c r="N159" s="24">
        <f t="shared" si="11"/>
        <v>66.12</v>
      </c>
      <c r="O159" s="25">
        <v>2.0</v>
      </c>
      <c r="P159" s="25" t="s">
        <v>27</v>
      </c>
      <c r="Q159" s="27" t="s">
        <v>147</v>
      </c>
      <c r="R159" s="27"/>
    </row>
    <row r="160" spans="8:8" s="17" ht="17.5" customFormat="1" customHeight="1">
      <c r="A160" s="20">
        <v>3.0</v>
      </c>
      <c r="B160" s="19" t="s">
        <v>430</v>
      </c>
      <c r="C160" s="19" t="s">
        <v>431</v>
      </c>
      <c r="D160" s="20"/>
      <c r="E160" s="19" t="s">
        <v>436</v>
      </c>
      <c r="F160" s="20" t="s">
        <v>24</v>
      </c>
      <c r="G160" s="21" t="s">
        <v>437</v>
      </c>
      <c r="H160" s="22">
        <v>172.9</v>
      </c>
      <c r="I160" s="22">
        <f t="shared" si="12"/>
        <v>34.58</v>
      </c>
      <c r="J160" s="22">
        <v>75.2</v>
      </c>
      <c r="K160" s="20">
        <f t="shared" si="13"/>
        <v>30.080000000000002</v>
      </c>
      <c r="L160" s="23" t="s">
        <v>26</v>
      </c>
      <c r="M160" s="23" t="s">
        <v>26</v>
      </c>
      <c r="N160" s="24">
        <f t="shared" si="11"/>
        <v>64.66</v>
      </c>
      <c r="O160" s="25">
        <v>4.0</v>
      </c>
      <c r="P160" s="26" t="s">
        <v>32</v>
      </c>
      <c r="Q160" s="27" t="s">
        <v>147</v>
      </c>
      <c r="R160" s="27"/>
    </row>
    <row r="161" spans="8:8" s="17" ht="17.5" customFormat="1" customHeight="1">
      <c r="A161" s="20">
        <v>4.0</v>
      </c>
      <c r="B161" s="19" t="s">
        <v>430</v>
      </c>
      <c r="C161" s="19" t="s">
        <v>431</v>
      </c>
      <c r="D161" s="20"/>
      <c r="E161" s="19" t="s">
        <v>438</v>
      </c>
      <c r="F161" s="20" t="s">
        <v>24</v>
      </c>
      <c r="G161" s="21" t="s">
        <v>439</v>
      </c>
      <c r="H161" s="22">
        <v>168.7</v>
      </c>
      <c r="I161" s="22">
        <f t="shared" si="12"/>
        <v>33.739999999999995</v>
      </c>
      <c r="J161" s="22">
        <v>76.0</v>
      </c>
      <c r="K161" s="20">
        <f t="shared" si="13"/>
        <v>30.400000000000002</v>
      </c>
      <c r="L161" s="23" t="s">
        <v>26</v>
      </c>
      <c r="M161" s="23" t="s">
        <v>26</v>
      </c>
      <c r="N161" s="24">
        <f t="shared" si="11"/>
        <v>64.14</v>
      </c>
      <c r="O161" s="25">
        <v>5.0</v>
      </c>
      <c r="P161" s="26" t="s">
        <v>32</v>
      </c>
      <c r="Q161" s="27" t="s">
        <v>147</v>
      </c>
      <c r="R161" s="27"/>
    </row>
    <row r="162" spans="8:8" s="17" ht="17.5" customFormat="1" customHeight="1">
      <c r="A162" s="20">
        <v>5.0</v>
      </c>
      <c r="B162" s="19" t="s">
        <v>430</v>
      </c>
      <c r="C162" s="19" t="s">
        <v>431</v>
      </c>
      <c r="D162" s="20"/>
      <c r="E162" s="19" t="s">
        <v>440</v>
      </c>
      <c r="F162" s="20" t="s">
        <v>24</v>
      </c>
      <c r="G162" s="21" t="s">
        <v>441</v>
      </c>
      <c r="H162" s="22">
        <v>168.1</v>
      </c>
      <c r="I162" s="22">
        <f t="shared" si="12"/>
        <v>33.62</v>
      </c>
      <c r="J162" s="22">
        <v>80.8</v>
      </c>
      <c r="K162" s="20">
        <f t="shared" si="13"/>
        <v>32.32</v>
      </c>
      <c r="L162" s="23" t="s">
        <v>26</v>
      </c>
      <c r="M162" s="23" t="s">
        <v>26</v>
      </c>
      <c r="N162" s="24">
        <f t="shared" si="11"/>
        <v>65.94</v>
      </c>
      <c r="O162" s="25">
        <v>3.0</v>
      </c>
      <c r="P162" s="26" t="s">
        <v>32</v>
      </c>
      <c r="Q162" s="27" t="s">
        <v>147</v>
      </c>
      <c r="R162" s="27"/>
    </row>
    <row r="163" spans="8:8" s="17" ht="17.5" customFormat="1" customHeight="1">
      <c r="A163" s="20">
        <v>6.0</v>
      </c>
      <c r="B163" s="19" t="s">
        <v>430</v>
      </c>
      <c r="C163" s="19" t="s">
        <v>431</v>
      </c>
      <c r="D163" s="20"/>
      <c r="E163" s="19" t="s">
        <v>442</v>
      </c>
      <c r="F163" s="20" t="s">
        <v>30</v>
      </c>
      <c r="G163" s="21" t="s">
        <v>443</v>
      </c>
      <c r="H163" s="22">
        <v>165.5</v>
      </c>
      <c r="I163" s="22">
        <f t="shared" si="12"/>
        <v>33.099999999999994</v>
      </c>
      <c r="J163" s="22">
        <v>75.6</v>
      </c>
      <c r="K163" s="20">
        <f t="shared" si="13"/>
        <v>30.24</v>
      </c>
      <c r="L163" s="23" t="s">
        <v>26</v>
      </c>
      <c r="M163" s="23" t="s">
        <v>26</v>
      </c>
      <c r="N163" s="24">
        <f t="shared" si="11"/>
        <v>63.34</v>
      </c>
      <c r="O163" s="25">
        <v>6.0</v>
      </c>
      <c r="P163" s="26" t="s">
        <v>32</v>
      </c>
      <c r="Q163" s="27" t="s">
        <v>147</v>
      </c>
      <c r="R163" s="27"/>
    </row>
    <row r="164" spans="8:8" s="17" ht="17.5" customFormat="1" customHeight="1">
      <c r="A164" s="20">
        <v>7.0</v>
      </c>
      <c r="B164" s="19" t="s">
        <v>444</v>
      </c>
      <c r="C164" s="19" t="s">
        <v>445</v>
      </c>
      <c r="D164" s="20">
        <v>1.0</v>
      </c>
      <c r="E164" s="19" t="s">
        <v>446</v>
      </c>
      <c r="F164" s="20" t="s">
        <v>24</v>
      </c>
      <c r="G164" s="21" t="s">
        <v>447</v>
      </c>
      <c r="H164" s="22">
        <v>186.1</v>
      </c>
      <c r="I164" s="22">
        <f t="shared" si="12"/>
        <v>37.22</v>
      </c>
      <c r="J164" s="22">
        <v>75.4</v>
      </c>
      <c r="K164" s="20">
        <f t="shared" si="13"/>
        <v>30.160000000000004</v>
      </c>
      <c r="L164" s="23" t="s">
        <v>26</v>
      </c>
      <c r="M164" s="23" t="s">
        <v>26</v>
      </c>
      <c r="N164" s="24">
        <f t="shared" si="11"/>
        <v>67.38</v>
      </c>
      <c r="O164" s="25">
        <v>2.0</v>
      </c>
      <c r="P164" s="26" t="s">
        <v>32</v>
      </c>
      <c r="Q164" s="27" t="s">
        <v>147</v>
      </c>
      <c r="R164" s="27" t="s">
        <v>448</v>
      </c>
    </row>
    <row r="165" spans="8:8" s="17" ht="17.5" customFormat="1" customHeight="1">
      <c r="A165" s="20">
        <v>8.0</v>
      </c>
      <c r="B165" s="19" t="s">
        <v>444</v>
      </c>
      <c r="C165" s="19" t="s">
        <v>445</v>
      </c>
      <c r="D165" s="20"/>
      <c r="E165" s="19" t="s">
        <v>449</v>
      </c>
      <c r="F165" s="20" t="s">
        <v>24</v>
      </c>
      <c r="G165" s="21" t="s">
        <v>450</v>
      </c>
      <c r="H165" s="22">
        <v>185.7</v>
      </c>
      <c r="I165" s="22">
        <f t="shared" si="12"/>
        <v>37.14</v>
      </c>
      <c r="J165" s="22">
        <v>75.6</v>
      </c>
      <c r="K165" s="20">
        <f t="shared" si="13"/>
        <v>30.24</v>
      </c>
      <c r="L165" s="23" t="s">
        <v>26</v>
      </c>
      <c r="M165" s="23" t="s">
        <v>26</v>
      </c>
      <c r="N165" s="24">
        <f t="shared" si="11"/>
        <v>67.38</v>
      </c>
      <c r="O165" s="25">
        <v>1.0</v>
      </c>
      <c r="P165" s="25" t="s">
        <v>27</v>
      </c>
      <c r="Q165" s="27" t="s">
        <v>147</v>
      </c>
      <c r="R165" s="27" t="s">
        <v>451</v>
      </c>
    </row>
    <row r="166" spans="8:8" s="17" ht="17.5" customFormat="1" customHeight="1">
      <c r="A166" s="20">
        <v>9.0</v>
      </c>
      <c r="B166" s="19" t="s">
        <v>444</v>
      </c>
      <c r="C166" s="19" t="s">
        <v>445</v>
      </c>
      <c r="D166" s="20"/>
      <c r="E166" s="19" t="s">
        <v>452</v>
      </c>
      <c r="F166" s="20" t="s">
        <v>24</v>
      </c>
      <c r="G166" s="21" t="s">
        <v>453</v>
      </c>
      <c r="H166" s="22">
        <v>159.6</v>
      </c>
      <c r="I166" s="22">
        <f t="shared" si="12"/>
        <v>31.919999999999995</v>
      </c>
      <c r="J166" s="22">
        <v>0.0</v>
      </c>
      <c r="K166" s="20">
        <f t="shared" si="13"/>
        <v>0.0</v>
      </c>
      <c r="L166" s="23" t="s">
        <v>26</v>
      </c>
      <c r="M166" s="23" t="s">
        <v>26</v>
      </c>
      <c r="N166" s="24">
        <f t="shared" si="11"/>
        <v>31.92</v>
      </c>
      <c r="O166" s="25">
        <v>3.0</v>
      </c>
      <c r="P166" s="26" t="s">
        <v>32</v>
      </c>
      <c r="Q166" s="27" t="s">
        <v>147</v>
      </c>
      <c r="R166" s="27"/>
    </row>
    <row r="167" spans="8:8" s="17" ht="17.5" customFormat="1" customHeight="1">
      <c r="A167" s="20">
        <v>10.0</v>
      </c>
      <c r="B167" s="19" t="s">
        <v>444</v>
      </c>
      <c r="C167" s="19" t="s">
        <v>454</v>
      </c>
      <c r="D167" s="20">
        <v>1.0</v>
      </c>
      <c r="E167" s="19" t="s">
        <v>455</v>
      </c>
      <c r="F167" s="20" t="s">
        <v>24</v>
      </c>
      <c r="G167" s="21" t="s">
        <v>456</v>
      </c>
      <c r="H167" s="22">
        <v>203.1</v>
      </c>
      <c r="I167" s="22">
        <f t="shared" si="12"/>
        <v>40.62</v>
      </c>
      <c r="J167" s="22">
        <v>76.2</v>
      </c>
      <c r="K167" s="20">
        <f t="shared" si="13"/>
        <v>30.480000000000004</v>
      </c>
      <c r="L167" s="23" t="s">
        <v>26</v>
      </c>
      <c r="M167" s="23" t="s">
        <v>26</v>
      </c>
      <c r="N167" s="24">
        <f t="shared" si="11"/>
        <v>71.1</v>
      </c>
      <c r="O167" s="25">
        <v>1.0</v>
      </c>
      <c r="P167" s="25" t="s">
        <v>27</v>
      </c>
      <c r="Q167" s="27" t="s">
        <v>147</v>
      </c>
      <c r="R167" s="27"/>
    </row>
    <row r="168" spans="8:8" s="17" ht="17.5" customFormat="1" customHeight="1">
      <c r="A168" s="20">
        <v>11.0</v>
      </c>
      <c r="B168" s="19" t="s">
        <v>444</v>
      </c>
      <c r="C168" s="19" t="s">
        <v>454</v>
      </c>
      <c r="D168" s="20"/>
      <c r="E168" s="19" t="s">
        <v>457</v>
      </c>
      <c r="F168" s="20" t="s">
        <v>24</v>
      </c>
      <c r="G168" s="21" t="s">
        <v>458</v>
      </c>
      <c r="H168" s="22">
        <v>193.3</v>
      </c>
      <c r="I168" s="22">
        <f t="shared" si="12"/>
        <v>38.660000000000004</v>
      </c>
      <c r="J168" s="22">
        <v>79.6</v>
      </c>
      <c r="K168" s="20">
        <f t="shared" si="13"/>
        <v>31.84</v>
      </c>
      <c r="L168" s="23" t="s">
        <v>26</v>
      </c>
      <c r="M168" s="23" t="s">
        <v>26</v>
      </c>
      <c r="N168" s="24">
        <f t="shared" si="11"/>
        <v>70.5</v>
      </c>
      <c r="O168" s="25">
        <v>2.0</v>
      </c>
      <c r="P168" s="26" t="s">
        <v>32</v>
      </c>
      <c r="Q168" s="27" t="s">
        <v>147</v>
      </c>
      <c r="R168" s="27"/>
    </row>
    <row r="169" spans="8:8" s="17" ht="17.5" customFormat="1" customHeight="1">
      <c r="A169" s="20">
        <v>12.0</v>
      </c>
      <c r="B169" s="19" t="s">
        <v>459</v>
      </c>
      <c r="C169" s="19" t="s">
        <v>460</v>
      </c>
      <c r="D169" s="20">
        <v>1.0</v>
      </c>
      <c r="E169" s="19" t="s">
        <v>461</v>
      </c>
      <c r="F169" s="20" t="s">
        <v>30</v>
      </c>
      <c r="G169" s="21" t="s">
        <v>462</v>
      </c>
      <c r="H169" s="22">
        <v>187.3</v>
      </c>
      <c r="I169" s="22">
        <f t="shared" si="12"/>
        <v>37.46</v>
      </c>
      <c r="J169" s="22">
        <v>77.4</v>
      </c>
      <c r="K169" s="20">
        <f t="shared" si="13"/>
        <v>30.960000000000004</v>
      </c>
      <c r="L169" s="23" t="s">
        <v>26</v>
      </c>
      <c r="M169" s="23" t="s">
        <v>26</v>
      </c>
      <c r="N169" s="24">
        <f t="shared" si="11"/>
        <v>68.42</v>
      </c>
      <c r="O169" s="25">
        <v>1.0</v>
      </c>
      <c r="P169" s="25" t="s">
        <v>27</v>
      </c>
      <c r="Q169" s="27" t="s">
        <v>147</v>
      </c>
      <c r="R169" s="27"/>
    </row>
    <row r="170" spans="8:8" s="17" ht="17.5" customFormat="1" customHeight="1">
      <c r="A170" s="20">
        <v>13.0</v>
      </c>
      <c r="B170" s="19" t="s">
        <v>459</v>
      </c>
      <c r="C170" s="19" t="s">
        <v>460</v>
      </c>
      <c r="D170" s="20"/>
      <c r="E170" s="19" t="s">
        <v>463</v>
      </c>
      <c r="F170" s="20" t="s">
        <v>24</v>
      </c>
      <c r="G170" s="21" t="s">
        <v>464</v>
      </c>
      <c r="H170" s="22">
        <v>173.1</v>
      </c>
      <c r="I170" s="22">
        <f t="shared" si="12"/>
        <v>34.62</v>
      </c>
      <c r="J170" s="22">
        <v>76.2</v>
      </c>
      <c r="K170" s="20">
        <f t="shared" si="13"/>
        <v>30.480000000000004</v>
      </c>
      <c r="L170" s="23" t="s">
        <v>26</v>
      </c>
      <c r="M170" s="23" t="s">
        <v>26</v>
      </c>
      <c r="N170" s="24">
        <f t="shared" si="11"/>
        <v>65.1</v>
      </c>
      <c r="O170" s="25">
        <v>2.0</v>
      </c>
      <c r="P170" s="26" t="s">
        <v>32</v>
      </c>
      <c r="Q170" s="27" t="s">
        <v>147</v>
      </c>
      <c r="R170" s="27"/>
    </row>
    <row r="171" spans="8:8" s="17" ht="17.5" customFormat="1" customHeight="1">
      <c r="A171" s="20">
        <v>14.0</v>
      </c>
      <c r="B171" s="19" t="s">
        <v>459</v>
      </c>
      <c r="C171" s="19" t="s">
        <v>460</v>
      </c>
      <c r="D171" s="20"/>
      <c r="E171" s="19" t="s">
        <v>465</v>
      </c>
      <c r="F171" s="19" t="s">
        <v>24</v>
      </c>
      <c r="G171" s="28" t="s">
        <v>466</v>
      </c>
      <c r="H171" s="22">
        <v>139.6</v>
      </c>
      <c r="I171" s="22">
        <f t="shared" si="12"/>
        <v>27.919999999999998</v>
      </c>
      <c r="J171" s="22">
        <v>72.6</v>
      </c>
      <c r="K171" s="20">
        <f t="shared" si="13"/>
        <v>29.04</v>
      </c>
      <c r="L171" s="23" t="s">
        <v>26</v>
      </c>
      <c r="M171" s="23" t="s">
        <v>26</v>
      </c>
      <c r="N171" s="24">
        <f t="shared" si="11"/>
        <v>56.96</v>
      </c>
      <c r="O171" s="25">
        <v>3.0</v>
      </c>
      <c r="P171" s="26" t="s">
        <v>32</v>
      </c>
      <c r="Q171" s="27" t="s">
        <v>147</v>
      </c>
      <c r="R171" s="27"/>
    </row>
    <row r="172" spans="8:8" s="17" ht="17.5" customFormat="1" customHeight="1">
      <c r="A172" s="20">
        <v>15.0</v>
      </c>
      <c r="B172" s="19" t="s">
        <v>459</v>
      </c>
      <c r="C172" s="19" t="s">
        <v>467</v>
      </c>
      <c r="D172" s="20">
        <v>1.0</v>
      </c>
      <c r="E172" s="19" t="s">
        <v>468</v>
      </c>
      <c r="F172" s="20" t="s">
        <v>24</v>
      </c>
      <c r="G172" s="21" t="s">
        <v>469</v>
      </c>
      <c r="H172" s="22">
        <v>187.0</v>
      </c>
      <c r="I172" s="22">
        <f t="shared" si="12"/>
        <v>37.4</v>
      </c>
      <c r="J172" s="22">
        <v>71.2</v>
      </c>
      <c r="K172" s="20">
        <f t="shared" si="13"/>
        <v>28.480000000000004</v>
      </c>
      <c r="L172" s="23" t="s">
        <v>26</v>
      </c>
      <c r="M172" s="23" t="s">
        <v>26</v>
      </c>
      <c r="N172" s="24">
        <f t="shared" si="11"/>
        <v>65.88</v>
      </c>
      <c r="O172" s="25">
        <v>2.0</v>
      </c>
      <c r="P172" s="26" t="s">
        <v>32</v>
      </c>
      <c r="Q172" s="27" t="s">
        <v>147</v>
      </c>
      <c r="R172" s="27"/>
    </row>
    <row r="173" spans="8:8" s="17" ht="17.5" customFormat="1" customHeight="1">
      <c r="A173" s="20">
        <v>16.0</v>
      </c>
      <c r="B173" s="19" t="s">
        <v>459</v>
      </c>
      <c r="C173" s="19" t="s">
        <v>467</v>
      </c>
      <c r="D173" s="20"/>
      <c r="E173" s="19" t="s">
        <v>470</v>
      </c>
      <c r="F173" s="20" t="s">
        <v>30</v>
      </c>
      <c r="G173" s="21" t="s">
        <v>471</v>
      </c>
      <c r="H173" s="22">
        <v>184.5</v>
      </c>
      <c r="I173" s="22">
        <f t="shared" si="14" ref="I173:I188">H173/3*60%</f>
        <v>36.9</v>
      </c>
      <c r="J173" s="22">
        <v>77.6</v>
      </c>
      <c r="K173" s="20">
        <f t="shared" si="15" ref="K173:K188">J173*40%</f>
        <v>31.04</v>
      </c>
      <c r="L173" s="23" t="s">
        <v>26</v>
      </c>
      <c r="M173" s="23" t="s">
        <v>26</v>
      </c>
      <c r="N173" s="24">
        <f t="shared" si="11"/>
        <v>67.94</v>
      </c>
      <c r="O173" s="25">
        <v>1.0</v>
      </c>
      <c r="P173" s="25" t="s">
        <v>27</v>
      </c>
      <c r="Q173" s="27" t="s">
        <v>147</v>
      </c>
      <c r="R173" s="27"/>
    </row>
    <row r="174" spans="8:8" s="17" ht="17.5" customFormat="1" customHeight="1">
      <c r="A174" s="20">
        <v>17.0</v>
      </c>
      <c r="B174" s="19" t="s">
        <v>459</v>
      </c>
      <c r="C174" s="19" t="s">
        <v>467</v>
      </c>
      <c r="D174" s="20"/>
      <c r="E174" s="19" t="s">
        <v>472</v>
      </c>
      <c r="F174" s="20" t="s">
        <v>24</v>
      </c>
      <c r="G174" s="21" t="s">
        <v>473</v>
      </c>
      <c r="H174" s="22">
        <v>182.7</v>
      </c>
      <c r="I174" s="22">
        <f t="shared" si="14"/>
        <v>36.54</v>
      </c>
      <c r="J174" s="22">
        <v>66.6</v>
      </c>
      <c r="K174" s="20">
        <f t="shared" si="15"/>
        <v>26.64</v>
      </c>
      <c r="L174" s="23" t="s">
        <v>26</v>
      </c>
      <c r="M174" s="23" t="s">
        <v>26</v>
      </c>
      <c r="N174" s="24">
        <f t="shared" si="11"/>
        <v>63.18</v>
      </c>
      <c r="O174" s="25">
        <v>3.0</v>
      </c>
      <c r="P174" s="26" t="s">
        <v>32</v>
      </c>
      <c r="Q174" s="27" t="s">
        <v>147</v>
      </c>
      <c r="R174" s="27"/>
    </row>
    <row r="175" spans="8:8" s="17" ht="17.5" customFormat="1" customHeight="1">
      <c r="A175" s="20">
        <v>18.0</v>
      </c>
      <c r="B175" s="19" t="s">
        <v>474</v>
      </c>
      <c r="C175" s="19" t="s">
        <v>475</v>
      </c>
      <c r="D175" s="20">
        <v>1.0</v>
      </c>
      <c r="E175" s="19" t="s">
        <v>476</v>
      </c>
      <c r="F175" s="20" t="s">
        <v>24</v>
      </c>
      <c r="G175" s="21" t="s">
        <v>477</v>
      </c>
      <c r="H175" s="22">
        <v>146.0</v>
      </c>
      <c r="I175" s="22">
        <f t="shared" si="14"/>
        <v>29.199999999999996</v>
      </c>
      <c r="J175" s="22">
        <v>70.2</v>
      </c>
      <c r="K175" s="20">
        <f t="shared" si="15"/>
        <v>28.080000000000002</v>
      </c>
      <c r="L175" s="23" t="s">
        <v>26</v>
      </c>
      <c r="M175" s="23" t="s">
        <v>26</v>
      </c>
      <c r="N175" s="24">
        <f t="shared" si="11"/>
        <v>57.28</v>
      </c>
      <c r="O175" s="25">
        <v>1.0</v>
      </c>
      <c r="P175" s="25" t="s">
        <v>27</v>
      </c>
      <c r="Q175" s="27" t="s">
        <v>147</v>
      </c>
      <c r="R175" s="27"/>
    </row>
    <row r="176" spans="8:8" s="17" ht="17.5" customFormat="1" customHeight="1">
      <c r="A176" s="20">
        <v>19.0</v>
      </c>
      <c r="B176" s="19" t="s">
        <v>478</v>
      </c>
      <c r="C176" s="19" t="s">
        <v>479</v>
      </c>
      <c r="D176" s="20">
        <v>2.0</v>
      </c>
      <c r="E176" s="19" t="s">
        <v>480</v>
      </c>
      <c r="F176" s="20" t="s">
        <v>30</v>
      </c>
      <c r="G176" s="21" t="s">
        <v>481</v>
      </c>
      <c r="H176" s="22">
        <v>179.8</v>
      </c>
      <c r="I176" s="22">
        <f t="shared" si="14"/>
        <v>35.96</v>
      </c>
      <c r="J176" s="22">
        <v>77.2</v>
      </c>
      <c r="K176" s="20">
        <f t="shared" si="15"/>
        <v>30.880000000000003</v>
      </c>
      <c r="L176" s="23" t="s">
        <v>26</v>
      </c>
      <c r="M176" s="23" t="s">
        <v>26</v>
      </c>
      <c r="N176" s="24">
        <f t="shared" si="11"/>
        <v>66.84</v>
      </c>
      <c r="O176" s="25">
        <v>1.0</v>
      </c>
      <c r="P176" s="25" t="s">
        <v>27</v>
      </c>
      <c r="Q176" s="27" t="s">
        <v>147</v>
      </c>
      <c r="R176" s="27"/>
    </row>
    <row r="177" spans="8:8" s="17" ht="17.5" customFormat="1" customHeight="1">
      <c r="A177" s="20">
        <v>20.0</v>
      </c>
      <c r="B177" s="19" t="s">
        <v>478</v>
      </c>
      <c r="C177" s="19" t="s">
        <v>479</v>
      </c>
      <c r="D177" s="20"/>
      <c r="E177" s="19" t="s">
        <v>482</v>
      </c>
      <c r="F177" s="20" t="s">
        <v>24</v>
      </c>
      <c r="G177" s="21" t="s">
        <v>483</v>
      </c>
      <c r="H177" s="22">
        <v>177.5</v>
      </c>
      <c r="I177" s="22">
        <f t="shared" si="14"/>
        <v>35.5</v>
      </c>
      <c r="J177" s="22">
        <v>77.8</v>
      </c>
      <c r="K177" s="20">
        <f t="shared" si="15"/>
        <v>31.12</v>
      </c>
      <c r="L177" s="23" t="s">
        <v>26</v>
      </c>
      <c r="M177" s="23" t="s">
        <v>26</v>
      </c>
      <c r="N177" s="24">
        <f t="shared" si="11"/>
        <v>66.62</v>
      </c>
      <c r="O177" s="25">
        <v>2.0</v>
      </c>
      <c r="P177" s="25" t="s">
        <v>27</v>
      </c>
      <c r="Q177" s="27" t="s">
        <v>147</v>
      </c>
      <c r="R177" s="27"/>
    </row>
    <row r="178" spans="8:8" s="17" ht="17.5" customFormat="1" customHeight="1">
      <c r="A178" s="20">
        <v>21.0</v>
      </c>
      <c r="B178" s="19" t="s">
        <v>478</v>
      </c>
      <c r="C178" s="19" t="s">
        <v>479</v>
      </c>
      <c r="D178" s="20"/>
      <c r="E178" s="19" t="s">
        <v>484</v>
      </c>
      <c r="F178" s="20" t="s">
        <v>24</v>
      </c>
      <c r="G178" s="21" t="s">
        <v>485</v>
      </c>
      <c r="H178" s="22">
        <v>167.4</v>
      </c>
      <c r="I178" s="22">
        <f t="shared" si="14"/>
        <v>33.480000000000004</v>
      </c>
      <c r="J178" s="22">
        <v>68.6</v>
      </c>
      <c r="K178" s="20">
        <f t="shared" si="15"/>
        <v>27.439999999999998</v>
      </c>
      <c r="L178" s="23" t="s">
        <v>26</v>
      </c>
      <c r="M178" s="23" t="s">
        <v>26</v>
      </c>
      <c r="N178" s="24">
        <f t="shared" si="11"/>
        <v>60.92</v>
      </c>
      <c r="O178" s="25">
        <v>4.0</v>
      </c>
      <c r="P178" s="26" t="s">
        <v>32</v>
      </c>
      <c r="Q178" s="27" t="s">
        <v>147</v>
      </c>
      <c r="R178" s="27"/>
    </row>
    <row r="179" spans="8:8" s="17" ht="17.5" customFormat="1" customHeight="1">
      <c r="A179" s="20">
        <v>22.0</v>
      </c>
      <c r="B179" s="19" t="s">
        <v>478</v>
      </c>
      <c r="C179" s="19" t="s">
        <v>479</v>
      </c>
      <c r="D179" s="20"/>
      <c r="E179" s="19" t="s">
        <v>486</v>
      </c>
      <c r="F179" s="20" t="s">
        <v>24</v>
      </c>
      <c r="G179" s="21" t="s">
        <v>487</v>
      </c>
      <c r="H179" s="22">
        <v>156.4</v>
      </c>
      <c r="I179" s="22">
        <f t="shared" si="14"/>
        <v>31.279999999999998</v>
      </c>
      <c r="J179" s="22">
        <v>74.2</v>
      </c>
      <c r="K179" s="20">
        <f t="shared" si="15"/>
        <v>29.680000000000003</v>
      </c>
      <c r="L179" s="23" t="s">
        <v>26</v>
      </c>
      <c r="M179" s="23" t="s">
        <v>26</v>
      </c>
      <c r="N179" s="24">
        <f t="shared" si="11"/>
        <v>60.96</v>
      </c>
      <c r="O179" s="25">
        <v>3.0</v>
      </c>
      <c r="P179" s="26" t="s">
        <v>32</v>
      </c>
      <c r="Q179" s="27" t="s">
        <v>147</v>
      </c>
      <c r="R179" s="27"/>
    </row>
    <row r="180" spans="8:8" s="17" ht="17.5" customFormat="1" customHeight="1">
      <c r="A180" s="20">
        <v>23.0</v>
      </c>
      <c r="B180" s="19" t="s">
        <v>478</v>
      </c>
      <c r="C180" s="19" t="s">
        <v>479</v>
      </c>
      <c r="D180" s="20"/>
      <c r="E180" s="19" t="s">
        <v>488</v>
      </c>
      <c r="F180" s="20" t="s">
        <v>24</v>
      </c>
      <c r="G180" s="21" t="s">
        <v>489</v>
      </c>
      <c r="H180" s="22">
        <v>152.0</v>
      </c>
      <c r="I180" s="22">
        <f t="shared" si="14"/>
        <v>30.4</v>
      </c>
      <c r="J180" s="22">
        <v>74.2</v>
      </c>
      <c r="K180" s="20">
        <f t="shared" si="15"/>
        <v>29.680000000000003</v>
      </c>
      <c r="L180" s="23" t="s">
        <v>26</v>
      </c>
      <c r="M180" s="23" t="s">
        <v>26</v>
      </c>
      <c r="N180" s="24">
        <f t="shared" si="11"/>
        <v>60.08</v>
      </c>
      <c r="O180" s="25">
        <v>5.0</v>
      </c>
      <c r="P180" s="26" t="s">
        <v>32</v>
      </c>
      <c r="Q180" s="27" t="s">
        <v>147</v>
      </c>
      <c r="R180" s="27"/>
    </row>
    <row r="181" spans="8:8" s="17" ht="17.5" customFormat="1" customHeight="1">
      <c r="A181" s="20">
        <v>24.0</v>
      </c>
      <c r="B181" s="19" t="s">
        <v>478</v>
      </c>
      <c r="C181" s="19" t="s">
        <v>479</v>
      </c>
      <c r="D181" s="20"/>
      <c r="E181" s="19" t="s">
        <v>490</v>
      </c>
      <c r="F181" s="20" t="s">
        <v>30</v>
      </c>
      <c r="G181" s="21" t="s">
        <v>491</v>
      </c>
      <c r="H181" s="22">
        <v>142.6</v>
      </c>
      <c r="I181" s="22">
        <f t="shared" si="14"/>
        <v>28.52</v>
      </c>
      <c r="J181" s="22">
        <v>78.0</v>
      </c>
      <c r="K181" s="20">
        <f t="shared" si="15"/>
        <v>31.200000000000003</v>
      </c>
      <c r="L181" s="23" t="s">
        <v>26</v>
      </c>
      <c r="M181" s="23" t="s">
        <v>26</v>
      </c>
      <c r="N181" s="24">
        <f t="shared" si="11"/>
        <v>59.72</v>
      </c>
      <c r="O181" s="25">
        <v>6.0</v>
      </c>
      <c r="P181" s="26" t="s">
        <v>32</v>
      </c>
      <c r="Q181" s="27" t="s">
        <v>147</v>
      </c>
      <c r="R181" s="27"/>
    </row>
    <row r="182" spans="8:8" s="17" ht="17.5" customFormat="1" customHeight="1">
      <c r="A182" s="20">
        <v>25.0</v>
      </c>
      <c r="B182" s="19" t="s">
        <v>478</v>
      </c>
      <c r="C182" s="19" t="s">
        <v>492</v>
      </c>
      <c r="D182" s="20">
        <v>1.0</v>
      </c>
      <c r="E182" s="19" t="s">
        <v>493</v>
      </c>
      <c r="F182" s="20" t="s">
        <v>30</v>
      </c>
      <c r="G182" s="21" t="s">
        <v>494</v>
      </c>
      <c r="H182" s="22">
        <v>172.6</v>
      </c>
      <c r="I182" s="22">
        <f t="shared" si="14"/>
        <v>34.519999999999996</v>
      </c>
      <c r="J182" s="22">
        <v>77.4</v>
      </c>
      <c r="K182" s="20">
        <f t="shared" si="15"/>
        <v>30.960000000000004</v>
      </c>
      <c r="L182" s="23" t="s">
        <v>26</v>
      </c>
      <c r="M182" s="23" t="s">
        <v>26</v>
      </c>
      <c r="N182" s="24">
        <f t="shared" si="11"/>
        <v>65.48</v>
      </c>
      <c r="O182" s="25">
        <v>1.0</v>
      </c>
      <c r="P182" s="25" t="s">
        <v>27</v>
      </c>
      <c r="Q182" s="27" t="s">
        <v>147</v>
      </c>
      <c r="R182" s="27"/>
    </row>
    <row r="183" spans="8:8" s="17" ht="16.0" customFormat="1" customHeight="1">
      <c r="A183" s="20">
        <v>1.0</v>
      </c>
      <c r="B183" s="19" t="s">
        <v>478</v>
      </c>
      <c r="C183" s="19" t="s">
        <v>495</v>
      </c>
      <c r="D183" s="20">
        <v>1.0</v>
      </c>
      <c r="E183" s="19" t="s">
        <v>496</v>
      </c>
      <c r="F183" s="20" t="s">
        <v>30</v>
      </c>
      <c r="G183" s="21" t="s">
        <v>497</v>
      </c>
      <c r="H183" s="22">
        <v>193.3</v>
      </c>
      <c r="I183" s="22">
        <f t="shared" si="14"/>
        <v>38.660000000000004</v>
      </c>
      <c r="J183" s="22">
        <v>79.4</v>
      </c>
      <c r="K183" s="20">
        <f t="shared" si="15"/>
        <v>31.760000000000005</v>
      </c>
      <c r="L183" s="23" t="s">
        <v>26</v>
      </c>
      <c r="M183" s="23" t="s">
        <v>26</v>
      </c>
      <c r="N183" s="24">
        <f t="shared" si="11"/>
        <v>70.42</v>
      </c>
      <c r="O183" s="25">
        <v>1.0</v>
      </c>
      <c r="P183" s="25" t="s">
        <v>27</v>
      </c>
      <c r="Q183" s="27" t="s">
        <v>147</v>
      </c>
      <c r="R183" s="27"/>
    </row>
    <row r="184" spans="8:8" s="17" ht="16.0" customFormat="1" customHeight="1">
      <c r="A184" s="20">
        <v>2.0</v>
      </c>
      <c r="B184" s="19" t="s">
        <v>478</v>
      </c>
      <c r="C184" s="19" t="s">
        <v>495</v>
      </c>
      <c r="D184" s="20"/>
      <c r="E184" s="19" t="s">
        <v>498</v>
      </c>
      <c r="F184" s="20" t="s">
        <v>24</v>
      </c>
      <c r="G184" s="21" t="s">
        <v>499</v>
      </c>
      <c r="H184" s="22">
        <v>185.7</v>
      </c>
      <c r="I184" s="22">
        <f t="shared" si="14"/>
        <v>37.14</v>
      </c>
      <c r="J184" s="22">
        <v>76.8</v>
      </c>
      <c r="K184" s="20">
        <f t="shared" si="15"/>
        <v>30.72</v>
      </c>
      <c r="L184" s="23" t="s">
        <v>26</v>
      </c>
      <c r="M184" s="23" t="s">
        <v>26</v>
      </c>
      <c r="N184" s="24">
        <f t="shared" si="11"/>
        <v>67.86</v>
      </c>
      <c r="O184" s="25">
        <v>2.0</v>
      </c>
      <c r="P184" s="26" t="s">
        <v>32</v>
      </c>
      <c r="Q184" s="27" t="s">
        <v>147</v>
      </c>
      <c r="R184" s="27"/>
    </row>
    <row r="185" spans="8:8" s="17" ht="16.0" customFormat="1" customHeight="1">
      <c r="A185" s="20">
        <v>3.0</v>
      </c>
      <c r="B185" s="19" t="s">
        <v>478</v>
      </c>
      <c r="C185" s="19" t="s">
        <v>495</v>
      </c>
      <c r="D185" s="20"/>
      <c r="E185" s="19" t="s">
        <v>500</v>
      </c>
      <c r="F185" s="20" t="s">
        <v>24</v>
      </c>
      <c r="G185" s="21" t="s">
        <v>501</v>
      </c>
      <c r="H185" s="22">
        <v>179.9</v>
      </c>
      <c r="I185" s="22">
        <f t="shared" si="14"/>
        <v>35.98</v>
      </c>
      <c r="J185" s="22">
        <v>78.0</v>
      </c>
      <c r="K185" s="20">
        <f t="shared" si="15"/>
        <v>31.200000000000003</v>
      </c>
      <c r="L185" s="23" t="s">
        <v>26</v>
      </c>
      <c r="M185" s="23" t="s">
        <v>26</v>
      </c>
      <c r="N185" s="24">
        <f t="shared" si="11"/>
        <v>67.17999999999999</v>
      </c>
      <c r="O185" s="25">
        <v>3.0</v>
      </c>
      <c r="P185" s="26" t="s">
        <v>32</v>
      </c>
      <c r="Q185" s="27" t="s">
        <v>147</v>
      </c>
      <c r="R185" s="27"/>
    </row>
    <row r="186" spans="8:8" s="17" ht="16.0" customFormat="1" customHeight="1">
      <c r="A186" s="20">
        <v>4.0</v>
      </c>
      <c r="B186" s="19" t="s">
        <v>478</v>
      </c>
      <c r="C186" s="19" t="s">
        <v>502</v>
      </c>
      <c r="D186" s="20">
        <v>1.0</v>
      </c>
      <c r="E186" s="19" t="s">
        <v>503</v>
      </c>
      <c r="F186" s="20" t="s">
        <v>30</v>
      </c>
      <c r="G186" s="21" t="s">
        <v>504</v>
      </c>
      <c r="H186" s="22">
        <v>160.6</v>
      </c>
      <c r="I186" s="22">
        <f t="shared" si="14"/>
        <v>32.12</v>
      </c>
      <c r="J186" s="22">
        <v>75.2</v>
      </c>
      <c r="K186" s="20">
        <f t="shared" si="15"/>
        <v>30.080000000000002</v>
      </c>
      <c r="L186" s="23" t="s">
        <v>26</v>
      </c>
      <c r="M186" s="23" t="s">
        <v>26</v>
      </c>
      <c r="N186" s="24">
        <f t="shared" si="11"/>
        <v>62.199999999999996</v>
      </c>
      <c r="O186" s="25">
        <v>1.0</v>
      </c>
      <c r="P186" s="25" t="s">
        <v>27</v>
      </c>
      <c r="Q186" s="27" t="s">
        <v>147</v>
      </c>
      <c r="R186" s="27"/>
    </row>
    <row r="187" spans="8:8" s="17" ht="16.0" customFormat="1" customHeight="1">
      <c r="A187" s="20">
        <v>5.0</v>
      </c>
      <c r="B187" s="19" t="s">
        <v>478</v>
      </c>
      <c r="C187" s="19" t="s">
        <v>505</v>
      </c>
      <c r="D187" s="20">
        <v>1.0</v>
      </c>
      <c r="E187" s="19" t="s">
        <v>506</v>
      </c>
      <c r="F187" s="20" t="s">
        <v>24</v>
      </c>
      <c r="G187" s="21" t="s">
        <v>507</v>
      </c>
      <c r="H187" s="22">
        <v>169.6</v>
      </c>
      <c r="I187" s="22">
        <f t="shared" si="14"/>
        <v>33.919999999999995</v>
      </c>
      <c r="J187" s="22">
        <v>76.8</v>
      </c>
      <c r="K187" s="20">
        <f t="shared" si="15"/>
        <v>30.72</v>
      </c>
      <c r="L187" s="23" t="s">
        <v>26</v>
      </c>
      <c r="M187" s="23" t="s">
        <v>26</v>
      </c>
      <c r="N187" s="24">
        <f t="shared" si="11"/>
        <v>64.64</v>
      </c>
      <c r="O187" s="25">
        <v>1.0</v>
      </c>
      <c r="P187" s="25" t="s">
        <v>27</v>
      </c>
      <c r="Q187" s="27" t="s">
        <v>147</v>
      </c>
      <c r="R187" s="27"/>
    </row>
    <row r="188" spans="8:8" s="17" ht="16.0" customFormat="1" customHeight="1">
      <c r="A188" s="20">
        <v>6.0</v>
      </c>
      <c r="B188" s="19" t="s">
        <v>478</v>
      </c>
      <c r="C188" s="19" t="s">
        <v>508</v>
      </c>
      <c r="D188" s="20">
        <v>1.0</v>
      </c>
      <c r="E188" s="19" t="s">
        <v>509</v>
      </c>
      <c r="F188" s="20" t="s">
        <v>30</v>
      </c>
      <c r="G188" s="21" t="s">
        <v>510</v>
      </c>
      <c r="H188" s="22">
        <v>185.0</v>
      </c>
      <c r="I188" s="22">
        <f t="shared" si="14"/>
        <v>37.0</v>
      </c>
      <c r="J188" s="22">
        <v>75.6</v>
      </c>
      <c r="K188" s="20">
        <f t="shared" si="15"/>
        <v>30.24</v>
      </c>
      <c r="L188" s="23" t="s">
        <v>26</v>
      </c>
      <c r="M188" s="23" t="s">
        <v>26</v>
      </c>
      <c r="N188" s="24">
        <f t="shared" si="11"/>
        <v>67.24</v>
      </c>
      <c r="O188" s="25">
        <v>1.0</v>
      </c>
      <c r="P188" s="25" t="s">
        <v>27</v>
      </c>
      <c r="Q188" s="27" t="s">
        <v>147</v>
      </c>
      <c r="R188" s="27"/>
    </row>
    <row r="189" spans="8:8" s="31" ht="16.0" customFormat="1" customHeight="1">
      <c r="A189" s="20">
        <v>7.0</v>
      </c>
      <c r="B189" s="19" t="s">
        <v>511</v>
      </c>
      <c r="C189" s="19" t="s">
        <v>512</v>
      </c>
      <c r="D189" s="20">
        <v>1.0</v>
      </c>
      <c r="E189" s="19" t="s">
        <v>513</v>
      </c>
      <c r="F189" s="20" t="s">
        <v>24</v>
      </c>
      <c r="G189" s="21" t="s">
        <v>514</v>
      </c>
      <c r="H189" s="22">
        <v>172.3</v>
      </c>
      <c r="I189" s="22">
        <f t="shared" si="16" ref="I189:I201">H189/3*50%</f>
        <v>28.71666666666667</v>
      </c>
      <c r="J189" s="22">
        <v>75.2</v>
      </c>
      <c r="K189" s="20">
        <f>J189*50%</f>
        <v>37.6</v>
      </c>
      <c r="L189" s="23" t="s">
        <v>26</v>
      </c>
      <c r="M189" s="23" t="s">
        <v>26</v>
      </c>
      <c r="N189" s="24">
        <f t="shared" si="11"/>
        <v>66.3166666666667</v>
      </c>
      <c r="O189" s="32">
        <v>1.0</v>
      </c>
      <c r="P189" s="32" t="s">
        <v>27</v>
      </c>
      <c r="Q189" s="27" t="s">
        <v>515</v>
      </c>
      <c r="R189" s="32"/>
    </row>
    <row r="190" spans="8:8" s="31" ht="16.0" customFormat="1" customHeight="1">
      <c r="A190" s="20">
        <v>8.0</v>
      </c>
      <c r="B190" s="19" t="s">
        <v>511</v>
      </c>
      <c r="C190" s="19" t="s">
        <v>512</v>
      </c>
      <c r="D190" s="20"/>
      <c r="E190" s="19" t="s">
        <v>516</v>
      </c>
      <c r="F190" s="20" t="s">
        <v>24</v>
      </c>
      <c r="G190" s="21" t="s">
        <v>517</v>
      </c>
      <c r="H190" s="22">
        <v>167.2</v>
      </c>
      <c r="I190" s="22">
        <f t="shared" si="16"/>
        <v>27.866666666666664</v>
      </c>
      <c r="J190" s="22">
        <v>75.0</v>
      </c>
      <c r="K190" s="20">
        <f t="shared" si="17" ref="K190:K210">J190*50%</f>
        <v>37.5</v>
      </c>
      <c r="L190" s="23" t="s">
        <v>26</v>
      </c>
      <c r="M190" s="23" t="s">
        <v>26</v>
      </c>
      <c r="N190" s="24">
        <f t="shared" si="11"/>
        <v>65.3666666666667</v>
      </c>
      <c r="O190" s="32">
        <v>2.0</v>
      </c>
      <c r="P190" s="26" t="s">
        <v>32</v>
      </c>
      <c r="Q190" s="27" t="s">
        <v>515</v>
      </c>
      <c r="R190" s="32"/>
    </row>
    <row r="191" spans="8:8" s="31" ht="16.0" customFormat="1" customHeight="1">
      <c r="A191" s="20">
        <v>9.0</v>
      </c>
      <c r="B191" s="36" t="s">
        <v>511</v>
      </c>
      <c r="C191" s="36" t="s">
        <v>512</v>
      </c>
      <c r="D191" s="20"/>
      <c r="E191" s="36" t="s">
        <v>518</v>
      </c>
      <c r="F191" s="36"/>
      <c r="G191" s="37" t="s">
        <v>519</v>
      </c>
      <c r="H191" s="38">
        <v>155.5</v>
      </c>
      <c r="I191" s="22">
        <f t="shared" si="16"/>
        <v>25.916666666666668</v>
      </c>
      <c r="J191" s="38">
        <v>73.2</v>
      </c>
      <c r="K191" s="20">
        <f t="shared" si="17"/>
        <v>36.6</v>
      </c>
      <c r="L191" s="23" t="s">
        <v>26</v>
      </c>
      <c r="M191" s="23" t="s">
        <v>26</v>
      </c>
      <c r="N191" s="24">
        <f t="shared" si="11"/>
        <v>62.5166666666667</v>
      </c>
      <c r="O191" s="32">
        <v>3.0</v>
      </c>
      <c r="P191" s="26" t="s">
        <v>32</v>
      </c>
      <c r="Q191" s="27" t="s">
        <v>515</v>
      </c>
      <c r="R191" s="32"/>
    </row>
    <row r="192" spans="8:8" s="31" ht="16.0" customFormat="1" customHeight="1">
      <c r="A192" s="20">
        <v>10.0</v>
      </c>
      <c r="B192" s="19" t="s">
        <v>444</v>
      </c>
      <c r="C192" s="19" t="s">
        <v>520</v>
      </c>
      <c r="D192" s="20">
        <v>1.0</v>
      </c>
      <c r="E192" s="19" t="s">
        <v>521</v>
      </c>
      <c r="F192" s="20" t="s">
        <v>24</v>
      </c>
      <c r="G192" s="21" t="s">
        <v>522</v>
      </c>
      <c r="H192" s="22">
        <v>179.9</v>
      </c>
      <c r="I192" s="22">
        <f t="shared" si="16"/>
        <v>29.983333333333334</v>
      </c>
      <c r="J192" s="22">
        <v>79.6</v>
      </c>
      <c r="K192" s="20">
        <f t="shared" si="17"/>
        <v>39.8</v>
      </c>
      <c r="L192" s="23" t="s">
        <v>26</v>
      </c>
      <c r="M192" s="23" t="s">
        <v>26</v>
      </c>
      <c r="N192" s="24">
        <f t="shared" si="11"/>
        <v>69.7833333333333</v>
      </c>
      <c r="O192" s="32">
        <v>1.0</v>
      </c>
      <c r="P192" s="32" t="s">
        <v>27</v>
      </c>
      <c r="Q192" s="27" t="s">
        <v>515</v>
      </c>
      <c r="R192" s="32"/>
    </row>
    <row r="193" spans="8:8" s="31" ht="16.0" customFormat="1" customHeight="1">
      <c r="A193" s="20">
        <v>11.0</v>
      </c>
      <c r="B193" s="19" t="s">
        <v>444</v>
      </c>
      <c r="C193" s="19" t="s">
        <v>520</v>
      </c>
      <c r="D193" s="20"/>
      <c r="E193" s="19" t="s">
        <v>523</v>
      </c>
      <c r="F193" s="20" t="s">
        <v>24</v>
      </c>
      <c r="G193" s="21" t="s">
        <v>524</v>
      </c>
      <c r="H193" s="22">
        <v>176.4</v>
      </c>
      <c r="I193" s="22">
        <f t="shared" si="16"/>
        <v>29.400000000000002</v>
      </c>
      <c r="J193" s="22">
        <v>77.8</v>
      </c>
      <c r="K193" s="20">
        <f t="shared" si="17"/>
        <v>38.9</v>
      </c>
      <c r="L193" s="23" t="s">
        <v>26</v>
      </c>
      <c r="M193" s="23" t="s">
        <v>26</v>
      </c>
      <c r="N193" s="24">
        <f t="shared" si="11"/>
        <v>68.3</v>
      </c>
      <c r="O193" s="32">
        <v>3.0</v>
      </c>
      <c r="P193" s="26" t="s">
        <v>32</v>
      </c>
      <c r="Q193" s="27" t="s">
        <v>515</v>
      </c>
      <c r="R193" s="32"/>
    </row>
    <row r="194" spans="8:8" s="31" ht="16.0" customFormat="1" customHeight="1">
      <c r="A194" s="20">
        <v>12.0</v>
      </c>
      <c r="B194" s="19" t="s">
        <v>444</v>
      </c>
      <c r="C194" s="36" t="s">
        <v>520</v>
      </c>
      <c r="D194" s="20"/>
      <c r="E194" s="36" t="s">
        <v>525</v>
      </c>
      <c r="F194" s="36" t="s">
        <v>24</v>
      </c>
      <c r="G194" s="39" t="s">
        <v>526</v>
      </c>
      <c r="H194" s="38">
        <v>168.6</v>
      </c>
      <c r="I194" s="22">
        <f t="shared" si="16"/>
        <v>28.099999999999998</v>
      </c>
      <c r="J194" s="38">
        <v>80.6</v>
      </c>
      <c r="K194" s="20">
        <f t="shared" si="17"/>
        <v>40.3</v>
      </c>
      <c r="L194" s="23" t="s">
        <v>26</v>
      </c>
      <c r="M194" s="23" t="s">
        <v>26</v>
      </c>
      <c r="N194" s="24">
        <f t="shared" si="11"/>
        <v>68.4</v>
      </c>
      <c r="O194" s="29">
        <v>2.0</v>
      </c>
      <c r="P194" s="26" t="s">
        <v>32</v>
      </c>
      <c r="Q194" s="27" t="s">
        <v>515</v>
      </c>
      <c r="R194" s="32"/>
    </row>
    <row r="195" spans="8:8" s="31" ht="16.0" customFormat="1" customHeight="1">
      <c r="A195" s="20">
        <v>13.0</v>
      </c>
      <c r="B195" s="19" t="s">
        <v>444</v>
      </c>
      <c r="C195" s="36" t="s">
        <v>520</v>
      </c>
      <c r="D195" s="20"/>
      <c r="E195" s="36" t="s">
        <v>527</v>
      </c>
      <c r="F195" s="36" t="s">
        <v>24</v>
      </c>
      <c r="G195" s="37" t="s">
        <v>528</v>
      </c>
      <c r="H195" s="38">
        <v>168.6</v>
      </c>
      <c r="I195" s="22">
        <f t="shared" si="16"/>
        <v>28.099999999999998</v>
      </c>
      <c r="J195" s="38">
        <v>73.8</v>
      </c>
      <c r="K195" s="20">
        <f t="shared" si="17"/>
        <v>36.9</v>
      </c>
      <c r="L195" s="23" t="s">
        <v>26</v>
      </c>
      <c r="M195" s="23" t="s">
        <v>26</v>
      </c>
      <c r="N195" s="24">
        <f t="shared" si="11"/>
        <v>65.0</v>
      </c>
      <c r="O195" s="29">
        <v>4.0</v>
      </c>
      <c r="P195" s="26" t="s">
        <v>32</v>
      </c>
      <c r="Q195" s="27" t="s">
        <v>515</v>
      </c>
      <c r="R195" s="32"/>
    </row>
    <row r="196" spans="8:8" s="31" ht="16.0" customFormat="1" customHeight="1">
      <c r="A196" s="20">
        <v>14.0</v>
      </c>
      <c r="B196" s="19" t="s">
        <v>444</v>
      </c>
      <c r="C196" s="19" t="s">
        <v>529</v>
      </c>
      <c r="D196" s="20">
        <v>1.0</v>
      </c>
      <c r="E196" s="19" t="s">
        <v>530</v>
      </c>
      <c r="F196" s="20" t="s">
        <v>24</v>
      </c>
      <c r="G196" s="21" t="s">
        <v>531</v>
      </c>
      <c r="H196" s="22">
        <v>186.9</v>
      </c>
      <c r="I196" s="22">
        <f t="shared" si="16"/>
        <v>31.150000000000002</v>
      </c>
      <c r="J196" s="22">
        <v>53.6</v>
      </c>
      <c r="K196" s="20">
        <f t="shared" si="17"/>
        <v>26.8</v>
      </c>
      <c r="L196" s="23" t="s">
        <v>26</v>
      </c>
      <c r="M196" s="23" t="s">
        <v>26</v>
      </c>
      <c r="N196" s="24">
        <f t="shared" si="11"/>
        <v>57.95</v>
      </c>
      <c r="O196" s="32">
        <v>3.0</v>
      </c>
      <c r="P196" s="26" t="s">
        <v>32</v>
      </c>
      <c r="Q196" s="27" t="s">
        <v>515</v>
      </c>
      <c r="R196" s="32"/>
    </row>
    <row r="197" spans="8:8" s="31" ht="16.0" customFormat="1" customHeight="1">
      <c r="A197" s="20">
        <v>15.0</v>
      </c>
      <c r="B197" s="19" t="s">
        <v>444</v>
      </c>
      <c r="C197" s="19" t="s">
        <v>529</v>
      </c>
      <c r="D197" s="20"/>
      <c r="E197" s="19" t="s">
        <v>532</v>
      </c>
      <c r="F197" s="20" t="s">
        <v>24</v>
      </c>
      <c r="G197" s="21" t="s">
        <v>533</v>
      </c>
      <c r="H197" s="22">
        <v>179.0</v>
      </c>
      <c r="I197" s="22">
        <f t="shared" si="16"/>
        <v>29.833333333333332</v>
      </c>
      <c r="J197" s="22">
        <v>75.6</v>
      </c>
      <c r="K197" s="20">
        <f t="shared" si="17"/>
        <v>37.8</v>
      </c>
      <c r="L197" s="23" t="s">
        <v>26</v>
      </c>
      <c r="M197" s="23" t="s">
        <v>26</v>
      </c>
      <c r="N197" s="24">
        <f t="shared" si="11"/>
        <v>67.6333333333333</v>
      </c>
      <c r="O197" s="32">
        <v>1.0</v>
      </c>
      <c r="P197" s="32" t="s">
        <v>27</v>
      </c>
      <c r="Q197" s="27" t="s">
        <v>515</v>
      </c>
      <c r="R197" s="32"/>
    </row>
    <row r="198" spans="8:8" s="31" ht="16.0" customFormat="1" customHeight="1">
      <c r="A198" s="20">
        <v>16.0</v>
      </c>
      <c r="B198" s="19" t="s">
        <v>444</v>
      </c>
      <c r="C198" s="19" t="s">
        <v>529</v>
      </c>
      <c r="D198" s="20"/>
      <c r="E198" s="19" t="s">
        <v>534</v>
      </c>
      <c r="F198" s="20" t="s">
        <v>24</v>
      </c>
      <c r="G198" s="21" t="s">
        <v>535</v>
      </c>
      <c r="H198" s="22">
        <v>166.1</v>
      </c>
      <c r="I198" s="22">
        <f t="shared" si="16"/>
        <v>27.683333333333334</v>
      </c>
      <c r="J198" s="22">
        <v>76.6</v>
      </c>
      <c r="K198" s="20">
        <f t="shared" si="17"/>
        <v>38.3</v>
      </c>
      <c r="L198" s="23" t="s">
        <v>26</v>
      </c>
      <c r="M198" s="23" t="s">
        <v>26</v>
      </c>
      <c r="N198" s="24">
        <f>I198+K198</f>
        <v>65.98333333333329</v>
      </c>
      <c r="O198" s="32">
        <v>2.0</v>
      </c>
      <c r="P198" s="26" t="s">
        <v>32</v>
      </c>
      <c r="Q198" s="27" t="s">
        <v>515</v>
      </c>
      <c r="R198" s="32"/>
    </row>
    <row r="199" spans="8:8" s="31" ht="16.0" customFormat="1" customHeight="1">
      <c r="A199" s="20">
        <v>17.0</v>
      </c>
      <c r="B199" s="19" t="s">
        <v>536</v>
      </c>
      <c r="C199" s="19" t="s">
        <v>537</v>
      </c>
      <c r="D199" s="20">
        <v>1.0</v>
      </c>
      <c r="E199" s="19" t="s">
        <v>538</v>
      </c>
      <c r="F199" s="20" t="s">
        <v>24</v>
      </c>
      <c r="G199" s="21" t="s">
        <v>539</v>
      </c>
      <c r="H199" s="22">
        <v>171.5</v>
      </c>
      <c r="I199" s="22">
        <f t="shared" si="16"/>
        <v>28.583333333333332</v>
      </c>
      <c r="J199" s="22">
        <v>76.8</v>
      </c>
      <c r="K199" s="20">
        <f t="shared" si="17"/>
        <v>38.4</v>
      </c>
      <c r="L199" s="23" t="s">
        <v>26</v>
      </c>
      <c r="M199" s="23" t="s">
        <v>26</v>
      </c>
      <c r="N199" s="24">
        <f>I199+K199</f>
        <v>66.98333333333329</v>
      </c>
      <c r="O199" s="32">
        <v>2.0</v>
      </c>
      <c r="P199" s="26" t="s">
        <v>32</v>
      </c>
      <c r="Q199" s="27" t="s">
        <v>515</v>
      </c>
      <c r="R199" s="32"/>
    </row>
    <row r="200" spans="8:8" s="31" ht="16.0" customFormat="1" customHeight="1">
      <c r="A200" s="20">
        <v>18.0</v>
      </c>
      <c r="B200" s="19" t="s">
        <v>536</v>
      </c>
      <c r="C200" s="19" t="s">
        <v>537</v>
      </c>
      <c r="D200" s="20"/>
      <c r="E200" s="19" t="s">
        <v>540</v>
      </c>
      <c r="F200" s="20" t="s">
        <v>24</v>
      </c>
      <c r="G200" s="21" t="s">
        <v>541</v>
      </c>
      <c r="H200" s="22">
        <v>167.4</v>
      </c>
      <c r="I200" s="22">
        <f t="shared" si="16"/>
        <v>27.900000000000002</v>
      </c>
      <c r="J200" s="22">
        <v>75.6</v>
      </c>
      <c r="K200" s="20">
        <f t="shared" si="17"/>
        <v>37.8</v>
      </c>
      <c r="L200" s="23" t="s">
        <v>26</v>
      </c>
      <c r="M200" s="23" t="s">
        <v>26</v>
      </c>
      <c r="N200" s="24">
        <f>I200+K200</f>
        <v>65.69999999999999</v>
      </c>
      <c r="O200" s="32">
        <v>3.0</v>
      </c>
      <c r="P200" s="26" t="s">
        <v>32</v>
      </c>
      <c r="Q200" s="27" t="s">
        <v>515</v>
      </c>
      <c r="R200" s="32"/>
    </row>
    <row r="201" spans="8:8" s="31" ht="16.0" customFormat="1" customHeight="1">
      <c r="A201" s="20">
        <v>19.0</v>
      </c>
      <c r="B201" s="19" t="s">
        <v>536</v>
      </c>
      <c r="C201" s="19" t="s">
        <v>537</v>
      </c>
      <c r="D201" s="20"/>
      <c r="E201" s="19" t="s">
        <v>542</v>
      </c>
      <c r="F201" s="20" t="s">
        <v>24</v>
      </c>
      <c r="G201" s="21" t="s">
        <v>543</v>
      </c>
      <c r="H201" s="22">
        <v>163.8</v>
      </c>
      <c r="I201" s="22">
        <f t="shared" si="16"/>
        <v>27.3</v>
      </c>
      <c r="J201" s="22">
        <v>79.4</v>
      </c>
      <c r="K201" s="20">
        <f t="shared" si="17"/>
        <v>39.7</v>
      </c>
      <c r="L201" s="23" t="s">
        <v>26</v>
      </c>
      <c r="M201" s="23" t="s">
        <v>26</v>
      </c>
      <c r="N201" s="24">
        <f>I201+K201</f>
        <v>67.0</v>
      </c>
      <c r="O201" s="32">
        <v>1.0</v>
      </c>
      <c r="P201" s="32" t="s">
        <v>27</v>
      </c>
      <c r="Q201" s="27" t="s">
        <v>515</v>
      </c>
      <c r="R201" s="32"/>
    </row>
    <row r="202" spans="8:8" s="31" ht="16.0" customFormat="1" customHeight="1">
      <c r="A202" s="20">
        <v>20.0</v>
      </c>
      <c r="B202" s="40" t="s">
        <v>544</v>
      </c>
      <c r="C202" s="40" t="s">
        <v>529</v>
      </c>
      <c r="D202" s="20">
        <v>1.0</v>
      </c>
      <c r="E202" s="40" t="s">
        <v>545</v>
      </c>
      <c r="F202" s="40" t="s">
        <v>30</v>
      </c>
      <c r="G202" s="21" t="s">
        <v>546</v>
      </c>
      <c r="H202" s="22" t="s">
        <v>26</v>
      </c>
      <c r="I202" s="23" t="s">
        <v>26</v>
      </c>
      <c r="J202" s="41">
        <v>78.6</v>
      </c>
      <c r="K202" s="23" t="s">
        <v>26</v>
      </c>
      <c r="L202" s="23" t="s">
        <v>26</v>
      </c>
      <c r="M202" s="23" t="s">
        <v>26</v>
      </c>
      <c r="N202" s="41">
        <v>78.6</v>
      </c>
      <c r="O202" s="32">
        <v>2.0</v>
      </c>
      <c r="P202" s="26" t="s">
        <v>32</v>
      </c>
      <c r="Q202" s="27" t="s">
        <v>515</v>
      </c>
      <c r="R202" s="32"/>
    </row>
    <row r="203" spans="8:8" s="31" ht="16.0" customFormat="1" customHeight="1">
      <c r="A203" s="20">
        <v>21.0</v>
      </c>
      <c r="B203" s="40" t="s">
        <v>544</v>
      </c>
      <c r="C203" s="40" t="s">
        <v>529</v>
      </c>
      <c r="D203" s="20"/>
      <c r="E203" s="40" t="s">
        <v>547</v>
      </c>
      <c r="F203" s="40" t="s">
        <v>30</v>
      </c>
      <c r="G203" s="21" t="s">
        <v>548</v>
      </c>
      <c r="H203" s="22" t="s">
        <v>26</v>
      </c>
      <c r="I203" s="23" t="s">
        <v>26</v>
      </c>
      <c r="J203" s="41">
        <v>81.4</v>
      </c>
      <c r="K203" s="23" t="s">
        <v>26</v>
      </c>
      <c r="L203" s="23" t="s">
        <v>26</v>
      </c>
      <c r="M203" s="23" t="s">
        <v>26</v>
      </c>
      <c r="N203" s="41">
        <v>81.4</v>
      </c>
      <c r="O203" s="32">
        <v>1.0</v>
      </c>
      <c r="P203" s="32" t="s">
        <v>27</v>
      </c>
      <c r="Q203" s="27" t="s">
        <v>515</v>
      </c>
      <c r="R203" s="32"/>
    </row>
    <row r="204" spans="8:8" s="31" ht="16.0" customFormat="1" customHeight="1">
      <c r="A204" s="20">
        <v>22.0</v>
      </c>
      <c r="B204" s="19" t="s">
        <v>549</v>
      </c>
      <c r="C204" s="19" t="s">
        <v>520</v>
      </c>
      <c r="D204" s="20">
        <v>1.0</v>
      </c>
      <c r="E204" s="19" t="s">
        <v>550</v>
      </c>
      <c r="F204" s="20" t="s">
        <v>24</v>
      </c>
      <c r="G204" s="21" t="s">
        <v>551</v>
      </c>
      <c r="H204" s="22">
        <v>186.9</v>
      </c>
      <c r="I204" s="22">
        <f t="shared" si="18" ref="I204:I209">H204/3*50%</f>
        <v>31.150000000000002</v>
      </c>
      <c r="J204" s="22">
        <v>79.6</v>
      </c>
      <c r="K204" s="20">
        <f t="shared" si="17"/>
        <v>39.8</v>
      </c>
      <c r="L204" s="23" t="s">
        <v>26</v>
      </c>
      <c r="M204" s="23" t="s">
        <v>26</v>
      </c>
      <c r="N204" s="24">
        <f t="shared" si="19" ref="N204:N209">I204+K204</f>
        <v>70.94999999999999</v>
      </c>
      <c r="O204" s="32">
        <v>2.0</v>
      </c>
      <c r="P204" s="26" t="s">
        <v>32</v>
      </c>
      <c r="Q204" s="27" t="s">
        <v>515</v>
      </c>
      <c r="R204" s="32"/>
    </row>
    <row r="205" spans="8:8" s="31" ht="16.0" customFormat="1" customHeight="1">
      <c r="A205" s="20">
        <v>23.0</v>
      </c>
      <c r="B205" s="19" t="s">
        <v>549</v>
      </c>
      <c r="C205" s="19" t="s">
        <v>520</v>
      </c>
      <c r="D205" s="20"/>
      <c r="E205" s="19" t="s">
        <v>552</v>
      </c>
      <c r="F205" s="20" t="s">
        <v>24</v>
      </c>
      <c r="G205" s="21" t="s">
        <v>553</v>
      </c>
      <c r="H205" s="22">
        <v>178.7</v>
      </c>
      <c r="I205" s="22">
        <f t="shared" si="18"/>
        <v>29.78333333333333</v>
      </c>
      <c r="J205" s="22">
        <v>83.2</v>
      </c>
      <c r="K205" s="20">
        <f t="shared" si="17"/>
        <v>41.6</v>
      </c>
      <c r="L205" s="23" t="s">
        <v>26</v>
      </c>
      <c r="M205" s="23" t="s">
        <v>26</v>
      </c>
      <c r="N205" s="24">
        <f t="shared" si="19"/>
        <v>71.3833333333333</v>
      </c>
      <c r="O205" s="32">
        <v>1.0</v>
      </c>
      <c r="P205" s="32" t="s">
        <v>27</v>
      </c>
      <c r="Q205" s="27" t="s">
        <v>515</v>
      </c>
      <c r="R205" s="32"/>
    </row>
    <row r="206" spans="8:8" s="31" ht="16.0" customFormat="1" customHeight="1">
      <c r="A206" s="20">
        <v>24.0</v>
      </c>
      <c r="B206" s="19" t="s">
        <v>549</v>
      </c>
      <c r="C206" s="19" t="s">
        <v>520</v>
      </c>
      <c r="D206" s="20"/>
      <c r="E206" s="19" t="s">
        <v>554</v>
      </c>
      <c r="F206" s="20" t="s">
        <v>30</v>
      </c>
      <c r="G206" s="21" t="s">
        <v>555</v>
      </c>
      <c r="H206" s="22">
        <v>144.4</v>
      </c>
      <c r="I206" s="22">
        <f t="shared" si="18"/>
        <v>24.066666666666666</v>
      </c>
      <c r="J206" s="22">
        <v>76.4</v>
      </c>
      <c r="K206" s="20">
        <f t="shared" si="17"/>
        <v>38.2</v>
      </c>
      <c r="L206" s="23" t="s">
        <v>26</v>
      </c>
      <c r="M206" s="23" t="s">
        <v>26</v>
      </c>
      <c r="N206" s="24">
        <f t="shared" si="19"/>
        <v>62.2666666666667</v>
      </c>
      <c r="O206" s="32">
        <v>3.0</v>
      </c>
      <c r="P206" s="26" t="s">
        <v>32</v>
      </c>
      <c r="Q206" s="27" t="s">
        <v>515</v>
      </c>
      <c r="R206" s="32"/>
    </row>
    <row r="207" spans="8:8" s="31" ht="16.0" customFormat="1" customHeight="1">
      <c r="A207" s="20">
        <v>25.0</v>
      </c>
      <c r="B207" s="19" t="s">
        <v>549</v>
      </c>
      <c r="C207" s="19" t="s">
        <v>460</v>
      </c>
      <c r="D207" s="20">
        <v>1.0</v>
      </c>
      <c r="E207" s="19" t="s">
        <v>556</v>
      </c>
      <c r="F207" s="20" t="s">
        <v>30</v>
      </c>
      <c r="G207" s="21" t="s">
        <v>557</v>
      </c>
      <c r="H207" s="22">
        <v>188.2</v>
      </c>
      <c r="I207" s="22">
        <f t="shared" si="18"/>
        <v>31.366666666666664</v>
      </c>
      <c r="J207" s="22">
        <v>68.4</v>
      </c>
      <c r="K207" s="20">
        <f t="shared" si="17"/>
        <v>34.2</v>
      </c>
      <c r="L207" s="23" t="s">
        <v>26</v>
      </c>
      <c r="M207" s="23" t="s">
        <v>26</v>
      </c>
      <c r="N207" s="24">
        <f t="shared" si="19"/>
        <v>65.5666666666667</v>
      </c>
      <c r="O207" s="32">
        <v>2.0</v>
      </c>
      <c r="P207" s="26" t="s">
        <v>32</v>
      </c>
      <c r="Q207" s="27" t="s">
        <v>515</v>
      </c>
      <c r="R207" s="32"/>
    </row>
    <row r="208" spans="8:8" s="31" ht="16.0" customFormat="1" customHeight="1">
      <c r="A208" s="20">
        <v>26.0</v>
      </c>
      <c r="B208" s="19" t="s">
        <v>549</v>
      </c>
      <c r="C208" s="19" t="s">
        <v>460</v>
      </c>
      <c r="D208" s="20"/>
      <c r="E208" s="19" t="s">
        <v>558</v>
      </c>
      <c r="F208" s="20" t="s">
        <v>24</v>
      </c>
      <c r="G208" s="21" t="s">
        <v>559</v>
      </c>
      <c r="H208" s="22">
        <v>172.2</v>
      </c>
      <c r="I208" s="22">
        <f t="shared" si="18"/>
        <v>28.7</v>
      </c>
      <c r="J208" s="22">
        <v>77.8</v>
      </c>
      <c r="K208" s="20">
        <f t="shared" si="17"/>
        <v>38.9</v>
      </c>
      <c r="L208" s="23" t="s">
        <v>26</v>
      </c>
      <c r="M208" s="23" t="s">
        <v>26</v>
      </c>
      <c r="N208" s="24">
        <f t="shared" si="19"/>
        <v>67.6</v>
      </c>
      <c r="O208" s="32">
        <v>1.0</v>
      </c>
      <c r="P208" s="32" t="s">
        <v>27</v>
      </c>
      <c r="Q208" s="27" t="s">
        <v>515</v>
      </c>
      <c r="R208" s="32"/>
    </row>
    <row r="209" spans="8:8" s="31" ht="16.0" customFormat="1" customHeight="1">
      <c r="A209" s="20">
        <v>27.0</v>
      </c>
      <c r="B209" s="19" t="s">
        <v>549</v>
      </c>
      <c r="C209" s="19" t="s">
        <v>460</v>
      </c>
      <c r="D209" s="20"/>
      <c r="E209" s="19" t="s">
        <v>560</v>
      </c>
      <c r="F209" s="20" t="s">
        <v>24</v>
      </c>
      <c r="G209" s="21" t="s">
        <v>561</v>
      </c>
      <c r="H209" s="22">
        <v>155.8</v>
      </c>
      <c r="I209" s="22">
        <f t="shared" si="18"/>
        <v>25.96666666666667</v>
      </c>
      <c r="J209" s="22">
        <v>76.2</v>
      </c>
      <c r="K209" s="20">
        <f t="shared" si="17"/>
        <v>38.1</v>
      </c>
      <c r="L209" s="23" t="s">
        <v>26</v>
      </c>
      <c r="M209" s="23" t="s">
        <v>26</v>
      </c>
      <c r="N209" s="24">
        <f t="shared" si="19"/>
        <v>64.0666666666667</v>
      </c>
      <c r="O209" s="32">
        <v>3.0</v>
      </c>
      <c r="P209" s="26" t="s">
        <v>32</v>
      </c>
      <c r="Q209" s="27" t="s">
        <v>515</v>
      </c>
      <c r="R209" s="32"/>
    </row>
    <row r="210" spans="8:8" s="17" ht="18.0" customFormat="1" customHeight="1">
      <c r="A210" s="20">
        <v>1.0</v>
      </c>
      <c r="B210" s="19" t="s">
        <v>562</v>
      </c>
      <c r="C210" s="19" t="s">
        <v>563</v>
      </c>
      <c r="D210" s="20">
        <v>1.0</v>
      </c>
      <c r="E210" s="19" t="s">
        <v>564</v>
      </c>
      <c r="F210" s="20" t="s">
        <v>30</v>
      </c>
      <c r="G210" s="21" t="s">
        <v>565</v>
      </c>
      <c r="H210" s="22">
        <v>219.5</v>
      </c>
      <c r="I210" s="22">
        <f>H210/3*60%</f>
        <v>43.9</v>
      </c>
      <c r="J210" s="22">
        <v>80.0</v>
      </c>
      <c r="K210" s="20">
        <f>J210*20%</f>
        <v>16.0</v>
      </c>
      <c r="L210" s="23">
        <v>78.0</v>
      </c>
      <c r="M210" s="23">
        <f>L210*20%</f>
        <v>15.600000000000001</v>
      </c>
      <c r="N210" s="24">
        <f>I210+K210+M210</f>
        <v>75.5</v>
      </c>
      <c r="O210" s="25">
        <v>1.0</v>
      </c>
      <c r="P210" s="25" t="s">
        <v>27</v>
      </c>
      <c r="Q210" s="27" t="s">
        <v>147</v>
      </c>
      <c r="R210" s="27"/>
    </row>
    <row r="211" spans="8:8" s="17" ht="18.0" customFormat="1" customHeight="1">
      <c r="A211" s="20">
        <v>2.0</v>
      </c>
      <c r="B211" s="19" t="s">
        <v>562</v>
      </c>
      <c r="C211" s="19" t="s">
        <v>563</v>
      </c>
      <c r="D211" s="20"/>
      <c r="E211" s="19" t="s">
        <v>566</v>
      </c>
      <c r="F211" s="20" t="s">
        <v>30</v>
      </c>
      <c r="G211" s="21" t="s">
        <v>567</v>
      </c>
      <c r="H211" s="22">
        <v>207.5</v>
      </c>
      <c r="I211" s="22">
        <f t="shared" si="20" ref="I211:I232">H211/3*60%</f>
        <v>41.5</v>
      </c>
      <c r="J211" s="22">
        <v>75.6</v>
      </c>
      <c r="K211" s="20">
        <f t="shared" si="21" ref="K211:K232">J211*20%</f>
        <v>15.12</v>
      </c>
      <c r="L211" s="23">
        <v>77.4</v>
      </c>
      <c r="M211" s="23">
        <f t="shared" si="22" ref="M211:M232">L211*20%</f>
        <v>15.480000000000002</v>
      </c>
      <c r="N211" s="24">
        <f t="shared" si="23" ref="N211:N232">I211+K211+M211</f>
        <v>72.1</v>
      </c>
      <c r="O211" s="25">
        <v>2.0</v>
      </c>
      <c r="P211" s="26" t="s">
        <v>32</v>
      </c>
      <c r="Q211" s="27" t="s">
        <v>147</v>
      </c>
      <c r="R211" s="27"/>
    </row>
    <row r="212" spans="8:8" s="17" ht="18.0" customFormat="1" customHeight="1">
      <c r="A212" s="20">
        <v>3.0</v>
      </c>
      <c r="B212" s="19" t="s">
        <v>562</v>
      </c>
      <c r="C212" s="19" t="s">
        <v>563</v>
      </c>
      <c r="D212" s="20"/>
      <c r="E212" s="19" t="s">
        <v>568</v>
      </c>
      <c r="F212" s="20" t="s">
        <v>30</v>
      </c>
      <c r="G212" s="21" t="s">
        <v>569</v>
      </c>
      <c r="H212" s="22">
        <v>207.0</v>
      </c>
      <c r="I212" s="22">
        <f t="shared" si="20"/>
        <v>41.4</v>
      </c>
      <c r="J212" s="22">
        <v>76.6</v>
      </c>
      <c r="K212" s="20">
        <f t="shared" si="21"/>
        <v>15.32</v>
      </c>
      <c r="L212" s="23">
        <v>74.0</v>
      </c>
      <c r="M212" s="23">
        <f t="shared" si="22"/>
        <v>14.8</v>
      </c>
      <c r="N212" s="24">
        <f t="shared" si="23"/>
        <v>71.52</v>
      </c>
      <c r="O212" s="25">
        <v>3.0</v>
      </c>
      <c r="P212" s="26" t="s">
        <v>32</v>
      </c>
      <c r="Q212" s="27" t="s">
        <v>147</v>
      </c>
      <c r="R212" s="27"/>
    </row>
    <row r="213" spans="8:8" s="17" ht="18.0" customFormat="1" customHeight="1">
      <c r="A213" s="20">
        <v>4.0</v>
      </c>
      <c r="B213" s="19" t="s">
        <v>562</v>
      </c>
      <c r="C213" s="19" t="s">
        <v>570</v>
      </c>
      <c r="D213" s="20">
        <v>1.0</v>
      </c>
      <c r="E213" s="19" t="s">
        <v>571</v>
      </c>
      <c r="F213" s="20" t="s">
        <v>24</v>
      </c>
      <c r="G213" s="21" t="s">
        <v>572</v>
      </c>
      <c r="H213" s="22">
        <v>232.0</v>
      </c>
      <c r="I213" s="22">
        <f t="shared" si="20"/>
        <v>46.4</v>
      </c>
      <c r="J213" s="22">
        <v>77.8</v>
      </c>
      <c r="K213" s="20">
        <f t="shared" si="21"/>
        <v>15.56</v>
      </c>
      <c r="L213" s="23">
        <v>79.0</v>
      </c>
      <c r="M213" s="23">
        <f t="shared" si="22"/>
        <v>15.8</v>
      </c>
      <c r="N213" s="24">
        <f t="shared" si="23"/>
        <v>77.76</v>
      </c>
      <c r="O213" s="25">
        <v>1.0</v>
      </c>
      <c r="P213" s="25" t="s">
        <v>27</v>
      </c>
      <c r="Q213" s="27" t="s">
        <v>147</v>
      </c>
      <c r="R213" s="27"/>
    </row>
    <row r="214" spans="8:8" s="17" ht="18.0" customFormat="1" customHeight="1">
      <c r="A214" s="20">
        <v>5.0</v>
      </c>
      <c r="B214" s="19" t="s">
        <v>562</v>
      </c>
      <c r="C214" s="19" t="s">
        <v>570</v>
      </c>
      <c r="D214" s="20"/>
      <c r="E214" s="19" t="s">
        <v>573</v>
      </c>
      <c r="F214" s="20" t="s">
        <v>24</v>
      </c>
      <c r="G214" s="21" t="s">
        <v>574</v>
      </c>
      <c r="H214" s="22">
        <v>223.5</v>
      </c>
      <c r="I214" s="22">
        <f t="shared" si="20"/>
        <v>44.699999999999996</v>
      </c>
      <c r="J214" s="22">
        <v>78.4</v>
      </c>
      <c r="K214" s="20">
        <f t="shared" si="21"/>
        <v>15.680000000000001</v>
      </c>
      <c r="L214" s="23">
        <v>81.7</v>
      </c>
      <c r="M214" s="23">
        <f t="shared" si="22"/>
        <v>16.34</v>
      </c>
      <c r="N214" s="24">
        <f t="shared" si="23"/>
        <v>76.72</v>
      </c>
      <c r="O214" s="25">
        <v>2.0</v>
      </c>
      <c r="P214" s="26" t="s">
        <v>32</v>
      </c>
      <c r="Q214" s="27" t="s">
        <v>147</v>
      </c>
      <c r="R214" s="27"/>
    </row>
    <row r="215" spans="8:8" s="17" ht="18.0" customFormat="1" customHeight="1">
      <c r="A215" s="20">
        <v>6.0</v>
      </c>
      <c r="B215" s="19" t="s">
        <v>562</v>
      </c>
      <c r="C215" s="19" t="s">
        <v>570</v>
      </c>
      <c r="D215" s="20"/>
      <c r="E215" s="19" t="s">
        <v>575</v>
      </c>
      <c r="F215" s="20" t="s">
        <v>24</v>
      </c>
      <c r="G215" s="21" t="s">
        <v>576</v>
      </c>
      <c r="H215" s="22">
        <v>222.0</v>
      </c>
      <c r="I215" s="22">
        <f t="shared" si="20"/>
        <v>44.4</v>
      </c>
      <c r="J215" s="22">
        <v>77.6</v>
      </c>
      <c r="K215" s="20">
        <f t="shared" si="21"/>
        <v>15.52</v>
      </c>
      <c r="L215" s="23">
        <v>79.6</v>
      </c>
      <c r="M215" s="23">
        <f t="shared" si="22"/>
        <v>15.92</v>
      </c>
      <c r="N215" s="24">
        <f t="shared" si="23"/>
        <v>75.84</v>
      </c>
      <c r="O215" s="25">
        <v>3.0</v>
      </c>
      <c r="P215" s="26" t="s">
        <v>32</v>
      </c>
      <c r="Q215" s="27" t="s">
        <v>147</v>
      </c>
      <c r="R215" s="27"/>
    </row>
    <row r="216" spans="8:8" s="17" ht="18.0" customFormat="1" customHeight="1">
      <c r="A216" s="20">
        <v>7.0</v>
      </c>
      <c r="B216" s="19" t="s">
        <v>577</v>
      </c>
      <c r="C216" s="19" t="s">
        <v>578</v>
      </c>
      <c r="D216" s="20">
        <v>1.0</v>
      </c>
      <c r="E216" s="19" t="s">
        <v>579</v>
      </c>
      <c r="F216" s="20" t="s">
        <v>24</v>
      </c>
      <c r="G216" s="21" t="s">
        <v>580</v>
      </c>
      <c r="H216" s="22">
        <v>226.5</v>
      </c>
      <c r="I216" s="22">
        <f t="shared" si="20"/>
        <v>45.3</v>
      </c>
      <c r="J216" s="22">
        <v>76.2</v>
      </c>
      <c r="K216" s="20">
        <f t="shared" si="21"/>
        <v>15.240000000000002</v>
      </c>
      <c r="L216" s="23">
        <v>79.8</v>
      </c>
      <c r="M216" s="23">
        <f t="shared" si="22"/>
        <v>15.96</v>
      </c>
      <c r="N216" s="24">
        <f t="shared" si="23"/>
        <v>76.5</v>
      </c>
      <c r="O216" s="25">
        <v>3.0</v>
      </c>
      <c r="P216" s="26" t="s">
        <v>32</v>
      </c>
      <c r="Q216" s="27" t="s">
        <v>147</v>
      </c>
      <c r="R216" s="27"/>
    </row>
    <row r="217" spans="8:8" s="17" ht="18.0" customFormat="1" customHeight="1">
      <c r="A217" s="20">
        <v>8.0</v>
      </c>
      <c r="B217" s="19" t="s">
        <v>577</v>
      </c>
      <c r="C217" s="19" t="s">
        <v>578</v>
      </c>
      <c r="D217" s="20"/>
      <c r="E217" s="19" t="s">
        <v>581</v>
      </c>
      <c r="F217" s="20" t="s">
        <v>24</v>
      </c>
      <c r="G217" s="21" t="s">
        <v>582</v>
      </c>
      <c r="H217" s="22">
        <v>224.0</v>
      </c>
      <c r="I217" s="22">
        <f t="shared" si="20"/>
        <v>44.800000000000004</v>
      </c>
      <c r="J217" s="22">
        <v>81.0</v>
      </c>
      <c r="K217" s="20">
        <f t="shared" si="21"/>
        <v>16.2</v>
      </c>
      <c r="L217" s="23">
        <v>81.4</v>
      </c>
      <c r="M217" s="23">
        <f t="shared" si="22"/>
        <v>16.28</v>
      </c>
      <c r="N217" s="24">
        <f t="shared" si="23"/>
        <v>77.28</v>
      </c>
      <c r="O217" s="25">
        <v>1.0</v>
      </c>
      <c r="P217" s="25" t="s">
        <v>27</v>
      </c>
      <c r="Q217" s="27" t="s">
        <v>147</v>
      </c>
      <c r="R217" s="27"/>
    </row>
    <row r="218" spans="8:8" s="17" ht="18.0" customFormat="1" customHeight="1">
      <c r="A218" s="20">
        <v>9.0</v>
      </c>
      <c r="B218" s="19" t="s">
        <v>577</v>
      </c>
      <c r="C218" s="19" t="s">
        <v>578</v>
      </c>
      <c r="D218" s="20"/>
      <c r="E218" s="19" t="s">
        <v>583</v>
      </c>
      <c r="F218" s="20" t="s">
        <v>24</v>
      </c>
      <c r="G218" s="21" t="s">
        <v>584</v>
      </c>
      <c r="H218" s="22">
        <v>223.0</v>
      </c>
      <c r="I218" s="22">
        <f t="shared" si="20"/>
        <v>44.599999999999994</v>
      </c>
      <c r="J218" s="22">
        <v>78.0</v>
      </c>
      <c r="K218" s="20">
        <f t="shared" si="21"/>
        <v>15.600000000000001</v>
      </c>
      <c r="L218" s="23">
        <v>82.8</v>
      </c>
      <c r="M218" s="23">
        <f t="shared" si="22"/>
        <v>16.56</v>
      </c>
      <c r="N218" s="24">
        <f t="shared" si="23"/>
        <v>76.76</v>
      </c>
      <c r="O218" s="25">
        <v>2.0</v>
      </c>
      <c r="P218" s="26" t="s">
        <v>32</v>
      </c>
      <c r="Q218" s="27" t="s">
        <v>147</v>
      </c>
      <c r="R218" s="27"/>
    </row>
    <row r="219" spans="8:8" s="17" ht="18.0" customFormat="1" customHeight="1">
      <c r="A219" s="20">
        <v>10.0</v>
      </c>
      <c r="B219" s="19" t="s">
        <v>585</v>
      </c>
      <c r="C219" s="19" t="s">
        <v>586</v>
      </c>
      <c r="D219" s="20">
        <v>1.0</v>
      </c>
      <c r="E219" s="19" t="s">
        <v>587</v>
      </c>
      <c r="F219" s="20" t="s">
        <v>30</v>
      </c>
      <c r="G219" s="21" t="s">
        <v>588</v>
      </c>
      <c r="H219" s="22">
        <v>225.5</v>
      </c>
      <c r="I219" s="22">
        <f t="shared" si="20"/>
        <v>45.1</v>
      </c>
      <c r="J219" s="22">
        <v>80.6</v>
      </c>
      <c r="K219" s="20">
        <f t="shared" si="21"/>
        <v>16.12</v>
      </c>
      <c r="L219" s="23">
        <v>83.4</v>
      </c>
      <c r="M219" s="23">
        <f t="shared" si="22"/>
        <v>16.680000000000003</v>
      </c>
      <c r="N219" s="24">
        <f t="shared" si="23"/>
        <v>77.9</v>
      </c>
      <c r="O219" s="25">
        <v>2.0</v>
      </c>
      <c r="P219" s="26" t="s">
        <v>32</v>
      </c>
      <c r="Q219" s="27" t="s">
        <v>147</v>
      </c>
      <c r="R219" s="27"/>
    </row>
    <row r="220" spans="8:8" s="17" ht="18.0" customFormat="1" customHeight="1">
      <c r="A220" s="20">
        <v>11.0</v>
      </c>
      <c r="B220" s="19" t="s">
        <v>585</v>
      </c>
      <c r="C220" s="19" t="s">
        <v>586</v>
      </c>
      <c r="D220" s="20"/>
      <c r="E220" s="19" t="s">
        <v>589</v>
      </c>
      <c r="F220" s="20" t="s">
        <v>30</v>
      </c>
      <c r="G220" s="21" t="s">
        <v>590</v>
      </c>
      <c r="H220" s="22">
        <v>225.0</v>
      </c>
      <c r="I220" s="22">
        <f t="shared" si="20"/>
        <v>45.0</v>
      </c>
      <c r="J220" s="22">
        <v>82.0</v>
      </c>
      <c r="K220" s="20">
        <f t="shared" si="21"/>
        <v>16.400000000000002</v>
      </c>
      <c r="L220" s="23">
        <v>83.8</v>
      </c>
      <c r="M220" s="23">
        <f t="shared" si="22"/>
        <v>16.76</v>
      </c>
      <c r="N220" s="24">
        <f t="shared" si="23"/>
        <v>78.16</v>
      </c>
      <c r="O220" s="25">
        <v>1.0</v>
      </c>
      <c r="P220" s="25" t="s">
        <v>27</v>
      </c>
      <c r="Q220" s="27" t="s">
        <v>147</v>
      </c>
      <c r="R220" s="27"/>
    </row>
    <row r="221" spans="8:8" s="17" ht="18.0" customFormat="1" customHeight="1">
      <c r="A221" s="20">
        <v>12.0</v>
      </c>
      <c r="B221" s="19" t="s">
        <v>585</v>
      </c>
      <c r="C221" s="19" t="s">
        <v>586</v>
      </c>
      <c r="D221" s="20"/>
      <c r="E221" s="19" t="s">
        <v>591</v>
      </c>
      <c r="F221" s="20" t="s">
        <v>30</v>
      </c>
      <c r="G221" s="21" t="s">
        <v>592</v>
      </c>
      <c r="H221" s="22">
        <v>224.0</v>
      </c>
      <c r="I221" s="22">
        <f t="shared" si="20"/>
        <v>44.800000000000004</v>
      </c>
      <c r="J221" s="22">
        <v>76.0</v>
      </c>
      <c r="K221" s="20">
        <f t="shared" si="21"/>
        <v>15.200000000000001</v>
      </c>
      <c r="L221" s="23">
        <v>82.8</v>
      </c>
      <c r="M221" s="23">
        <f t="shared" si="22"/>
        <v>16.56</v>
      </c>
      <c r="N221" s="24">
        <f t="shared" si="23"/>
        <v>76.56</v>
      </c>
      <c r="O221" s="25">
        <v>3.0</v>
      </c>
      <c r="P221" s="26" t="s">
        <v>32</v>
      </c>
      <c r="Q221" s="27" t="s">
        <v>147</v>
      </c>
      <c r="R221" s="27"/>
    </row>
    <row r="222" spans="8:8" s="17" ht="18.0" customFormat="1" customHeight="1">
      <c r="A222" s="20">
        <v>13.0</v>
      </c>
      <c r="B222" s="19" t="s">
        <v>593</v>
      </c>
      <c r="C222" s="19" t="s">
        <v>594</v>
      </c>
      <c r="D222" s="20">
        <v>1.0</v>
      </c>
      <c r="E222" s="19" t="s">
        <v>595</v>
      </c>
      <c r="F222" s="20" t="s">
        <v>24</v>
      </c>
      <c r="G222" s="21" t="s">
        <v>596</v>
      </c>
      <c r="H222" s="22">
        <v>228.5</v>
      </c>
      <c r="I222" s="22">
        <f t="shared" si="20"/>
        <v>45.7</v>
      </c>
      <c r="J222" s="22">
        <v>79.8</v>
      </c>
      <c r="K222" s="20">
        <f t="shared" si="21"/>
        <v>15.96</v>
      </c>
      <c r="L222" s="23">
        <v>80.0</v>
      </c>
      <c r="M222" s="23">
        <f t="shared" si="22"/>
        <v>16.0</v>
      </c>
      <c r="N222" s="24">
        <f t="shared" si="23"/>
        <v>77.66</v>
      </c>
      <c r="O222" s="25">
        <v>1.0</v>
      </c>
      <c r="P222" s="25" t="s">
        <v>27</v>
      </c>
      <c r="Q222" s="27" t="s">
        <v>147</v>
      </c>
      <c r="R222" s="27"/>
    </row>
    <row r="223" spans="8:8" s="17" ht="18.0" customFormat="1" customHeight="1">
      <c r="A223" s="20">
        <v>14.0</v>
      </c>
      <c r="B223" s="19" t="s">
        <v>593</v>
      </c>
      <c r="C223" s="19" t="s">
        <v>594</v>
      </c>
      <c r="D223" s="20"/>
      <c r="E223" s="19" t="s">
        <v>597</v>
      </c>
      <c r="F223" s="20" t="s">
        <v>24</v>
      </c>
      <c r="G223" s="21" t="s">
        <v>598</v>
      </c>
      <c r="H223" s="22">
        <v>222.5</v>
      </c>
      <c r="I223" s="22">
        <f t="shared" si="20"/>
        <v>44.5</v>
      </c>
      <c r="J223" s="22">
        <v>82.0</v>
      </c>
      <c r="K223" s="20">
        <f t="shared" si="21"/>
        <v>16.400000000000002</v>
      </c>
      <c r="L223" s="23">
        <v>80.2</v>
      </c>
      <c r="M223" s="23">
        <f t="shared" si="22"/>
        <v>16.040000000000003</v>
      </c>
      <c r="N223" s="24">
        <f t="shared" si="23"/>
        <v>76.94</v>
      </c>
      <c r="O223" s="25">
        <v>2.0</v>
      </c>
      <c r="P223" s="26" t="s">
        <v>32</v>
      </c>
      <c r="Q223" s="27" t="s">
        <v>147</v>
      </c>
      <c r="R223" s="27"/>
    </row>
    <row r="224" spans="8:8" s="17" ht="18.0" customFormat="1" customHeight="1">
      <c r="A224" s="20">
        <v>15.0</v>
      </c>
      <c r="B224" s="19" t="s">
        <v>593</v>
      </c>
      <c r="C224" s="19" t="s">
        <v>594</v>
      </c>
      <c r="D224" s="20"/>
      <c r="E224" s="19" t="s">
        <v>599</v>
      </c>
      <c r="F224" s="20" t="s">
        <v>24</v>
      </c>
      <c r="G224" s="21" t="s">
        <v>600</v>
      </c>
      <c r="H224" s="22">
        <v>220.5</v>
      </c>
      <c r="I224" s="22">
        <f t="shared" si="20"/>
        <v>44.1</v>
      </c>
      <c r="J224" s="22">
        <v>78.0</v>
      </c>
      <c r="K224" s="20">
        <f t="shared" si="21"/>
        <v>15.600000000000001</v>
      </c>
      <c r="L224" s="23">
        <v>81.8</v>
      </c>
      <c r="M224" s="23">
        <f t="shared" si="22"/>
        <v>16.36</v>
      </c>
      <c r="N224" s="24">
        <f t="shared" si="23"/>
        <v>76.06</v>
      </c>
      <c r="O224" s="25">
        <v>3.0</v>
      </c>
      <c r="P224" s="26" t="s">
        <v>32</v>
      </c>
      <c r="Q224" s="27" t="s">
        <v>147</v>
      </c>
      <c r="R224" s="27"/>
    </row>
    <row r="225" spans="8:8" s="17" ht="18.0" customFormat="1" customHeight="1">
      <c r="A225" s="20">
        <v>16.0</v>
      </c>
      <c r="B225" s="19" t="s">
        <v>593</v>
      </c>
      <c r="C225" s="19" t="s">
        <v>601</v>
      </c>
      <c r="D225" s="20">
        <v>1.0</v>
      </c>
      <c r="E225" s="19" t="s">
        <v>602</v>
      </c>
      <c r="F225" s="20" t="s">
        <v>30</v>
      </c>
      <c r="G225" s="21" t="s">
        <v>603</v>
      </c>
      <c r="H225" s="22">
        <v>214.0</v>
      </c>
      <c r="I225" s="22">
        <f t="shared" si="20"/>
        <v>42.8</v>
      </c>
      <c r="J225" s="22">
        <v>75.6</v>
      </c>
      <c r="K225" s="20">
        <f t="shared" si="21"/>
        <v>15.12</v>
      </c>
      <c r="L225" s="23">
        <v>80.1</v>
      </c>
      <c r="M225" s="23">
        <f t="shared" si="22"/>
        <v>16.02</v>
      </c>
      <c r="N225" s="24">
        <f t="shared" si="23"/>
        <v>73.94</v>
      </c>
      <c r="O225" s="25">
        <v>1.0</v>
      </c>
      <c r="P225" s="25" t="s">
        <v>27</v>
      </c>
      <c r="Q225" s="27" t="s">
        <v>147</v>
      </c>
      <c r="R225" s="27"/>
    </row>
    <row r="226" spans="8:8" s="17" ht="18.0" customFormat="1" customHeight="1">
      <c r="A226" s="20">
        <v>17.0</v>
      </c>
      <c r="B226" s="19" t="s">
        <v>593</v>
      </c>
      <c r="C226" s="19" t="s">
        <v>601</v>
      </c>
      <c r="D226" s="20"/>
      <c r="E226" s="19" t="s">
        <v>604</v>
      </c>
      <c r="F226" s="20" t="s">
        <v>30</v>
      </c>
      <c r="G226" s="21" t="s">
        <v>605</v>
      </c>
      <c r="H226" s="22">
        <v>213.0</v>
      </c>
      <c r="I226" s="22">
        <f t="shared" si="20"/>
        <v>42.6</v>
      </c>
      <c r="J226" s="22">
        <v>76.2</v>
      </c>
      <c r="K226" s="20">
        <f t="shared" si="21"/>
        <v>15.240000000000002</v>
      </c>
      <c r="L226" s="23">
        <v>77.2</v>
      </c>
      <c r="M226" s="23">
        <f t="shared" si="22"/>
        <v>15.440000000000001</v>
      </c>
      <c r="N226" s="24">
        <f t="shared" si="23"/>
        <v>73.28</v>
      </c>
      <c r="O226" s="25">
        <v>2.0</v>
      </c>
      <c r="P226" s="26" t="s">
        <v>32</v>
      </c>
      <c r="Q226" s="27" t="s">
        <v>147</v>
      </c>
      <c r="R226" s="27"/>
    </row>
    <row r="227" spans="8:8" s="17" ht="18.0" customFormat="1" customHeight="1">
      <c r="A227" s="20">
        <v>18.0</v>
      </c>
      <c r="B227" s="19" t="s">
        <v>585</v>
      </c>
      <c r="C227" s="19" t="s">
        <v>606</v>
      </c>
      <c r="D227" s="20">
        <v>1.0</v>
      </c>
      <c r="E227" s="19" t="s">
        <v>607</v>
      </c>
      <c r="F227" s="20" t="s">
        <v>24</v>
      </c>
      <c r="G227" s="21" t="s">
        <v>608</v>
      </c>
      <c r="H227" s="22">
        <v>236.0</v>
      </c>
      <c r="I227" s="22">
        <f t="shared" si="20"/>
        <v>47.2</v>
      </c>
      <c r="J227" s="22">
        <v>78.2</v>
      </c>
      <c r="K227" s="20">
        <f t="shared" si="21"/>
        <v>15.64</v>
      </c>
      <c r="L227" s="23">
        <v>80.6</v>
      </c>
      <c r="M227" s="23">
        <f t="shared" si="22"/>
        <v>16.12</v>
      </c>
      <c r="N227" s="24">
        <f t="shared" si="23"/>
        <v>78.96000000000001</v>
      </c>
      <c r="O227" s="25">
        <v>1.0</v>
      </c>
      <c r="P227" s="25" t="s">
        <v>27</v>
      </c>
      <c r="Q227" s="27" t="s">
        <v>147</v>
      </c>
      <c r="R227" s="27"/>
    </row>
    <row r="228" spans="8:8" s="17" ht="18.0" customFormat="1" customHeight="1">
      <c r="A228" s="20">
        <v>19.0</v>
      </c>
      <c r="B228" s="19" t="s">
        <v>585</v>
      </c>
      <c r="C228" s="19" t="s">
        <v>606</v>
      </c>
      <c r="D228" s="20"/>
      <c r="E228" s="19" t="s">
        <v>609</v>
      </c>
      <c r="F228" s="20" t="s">
        <v>30</v>
      </c>
      <c r="G228" s="21" t="s">
        <v>610</v>
      </c>
      <c r="H228" s="22">
        <v>232.0</v>
      </c>
      <c r="I228" s="22">
        <f t="shared" si="20"/>
        <v>46.4</v>
      </c>
      <c r="J228" s="22">
        <v>79.4</v>
      </c>
      <c r="K228" s="20">
        <f t="shared" si="21"/>
        <v>15.880000000000003</v>
      </c>
      <c r="L228" s="23">
        <v>77.2</v>
      </c>
      <c r="M228" s="23">
        <f t="shared" si="22"/>
        <v>15.440000000000001</v>
      </c>
      <c r="N228" s="24">
        <f t="shared" si="23"/>
        <v>77.72</v>
      </c>
      <c r="O228" s="25">
        <v>3.0</v>
      </c>
      <c r="P228" s="26" t="s">
        <v>32</v>
      </c>
      <c r="Q228" s="27" t="s">
        <v>147</v>
      </c>
      <c r="R228" s="27"/>
    </row>
    <row r="229" spans="8:8" s="17" ht="18.0" customFormat="1" customHeight="1">
      <c r="A229" s="20">
        <v>20.0</v>
      </c>
      <c r="B229" s="19" t="s">
        <v>585</v>
      </c>
      <c r="C229" s="19" t="s">
        <v>606</v>
      </c>
      <c r="D229" s="20"/>
      <c r="E229" s="19" t="s">
        <v>611</v>
      </c>
      <c r="F229" s="20" t="s">
        <v>24</v>
      </c>
      <c r="G229" s="21" t="s">
        <v>612</v>
      </c>
      <c r="H229" s="22">
        <v>232.0</v>
      </c>
      <c r="I229" s="22">
        <f t="shared" si="20"/>
        <v>46.4</v>
      </c>
      <c r="J229" s="22">
        <v>82.8</v>
      </c>
      <c r="K229" s="20">
        <f t="shared" si="21"/>
        <v>16.56</v>
      </c>
      <c r="L229" s="23">
        <v>79.1</v>
      </c>
      <c r="M229" s="23">
        <f t="shared" si="22"/>
        <v>15.82</v>
      </c>
      <c r="N229" s="24">
        <f t="shared" si="23"/>
        <v>78.78</v>
      </c>
      <c r="O229" s="25">
        <v>2.0</v>
      </c>
      <c r="P229" s="26" t="s">
        <v>32</v>
      </c>
      <c r="Q229" s="27" t="s">
        <v>147</v>
      </c>
      <c r="R229" s="27"/>
    </row>
    <row r="230" spans="8:8" s="17" ht="18.0" customFormat="1" customHeight="1">
      <c r="A230" s="20">
        <v>21.0</v>
      </c>
      <c r="B230" s="19" t="s">
        <v>613</v>
      </c>
      <c r="C230" s="19" t="s">
        <v>606</v>
      </c>
      <c r="D230" s="20">
        <v>1.0</v>
      </c>
      <c r="E230" s="19" t="s">
        <v>614</v>
      </c>
      <c r="F230" s="20" t="s">
        <v>24</v>
      </c>
      <c r="G230" s="21" t="s">
        <v>615</v>
      </c>
      <c r="H230" s="22">
        <v>236.0</v>
      </c>
      <c r="I230" s="22">
        <f t="shared" si="20"/>
        <v>47.2</v>
      </c>
      <c r="J230" s="22">
        <v>81.0</v>
      </c>
      <c r="K230" s="20">
        <f t="shared" si="21"/>
        <v>16.2</v>
      </c>
      <c r="L230" s="23">
        <v>82.2</v>
      </c>
      <c r="M230" s="23">
        <f t="shared" si="22"/>
        <v>16.44</v>
      </c>
      <c r="N230" s="24">
        <f t="shared" si="23"/>
        <v>79.84</v>
      </c>
      <c r="O230" s="25">
        <v>1.0</v>
      </c>
      <c r="P230" s="25" t="s">
        <v>27</v>
      </c>
      <c r="Q230" s="27" t="s">
        <v>147</v>
      </c>
      <c r="R230" s="27"/>
    </row>
    <row r="231" spans="8:8" s="17" ht="18.0" customFormat="1" customHeight="1">
      <c r="A231" s="20">
        <v>22.0</v>
      </c>
      <c r="B231" s="19" t="s">
        <v>613</v>
      </c>
      <c r="C231" s="19" t="s">
        <v>606</v>
      </c>
      <c r="D231" s="20"/>
      <c r="E231" s="19" t="s">
        <v>616</v>
      </c>
      <c r="F231" s="20" t="s">
        <v>24</v>
      </c>
      <c r="G231" s="21" t="s">
        <v>617</v>
      </c>
      <c r="H231" s="22">
        <v>235.5</v>
      </c>
      <c r="I231" s="22">
        <f t="shared" si="20"/>
        <v>47.1</v>
      </c>
      <c r="J231" s="22">
        <v>79.6</v>
      </c>
      <c r="K231" s="20">
        <f t="shared" si="21"/>
        <v>15.92</v>
      </c>
      <c r="L231" s="23">
        <v>75.0</v>
      </c>
      <c r="M231" s="23">
        <f t="shared" si="22"/>
        <v>15.0</v>
      </c>
      <c r="N231" s="24">
        <f t="shared" si="23"/>
        <v>78.02000000000001</v>
      </c>
      <c r="O231" s="25">
        <v>3.0</v>
      </c>
      <c r="P231" s="26" t="s">
        <v>32</v>
      </c>
      <c r="Q231" s="27" t="s">
        <v>147</v>
      </c>
      <c r="R231" s="27"/>
    </row>
    <row r="232" spans="8:8" s="17" ht="18.0" customFormat="1" customHeight="1">
      <c r="A232" s="20">
        <v>23.0</v>
      </c>
      <c r="B232" s="19" t="s">
        <v>613</v>
      </c>
      <c r="C232" s="19" t="s">
        <v>606</v>
      </c>
      <c r="D232" s="20"/>
      <c r="E232" s="19" t="s">
        <v>618</v>
      </c>
      <c r="F232" s="20" t="s">
        <v>24</v>
      </c>
      <c r="G232" s="21" t="s">
        <v>619</v>
      </c>
      <c r="H232" s="22">
        <v>234.0</v>
      </c>
      <c r="I232" s="22">
        <f t="shared" si="20"/>
        <v>46.8</v>
      </c>
      <c r="J232" s="22">
        <v>78.4</v>
      </c>
      <c r="K232" s="20">
        <f t="shared" si="21"/>
        <v>15.680000000000001</v>
      </c>
      <c r="L232" s="23">
        <v>78.4</v>
      </c>
      <c r="M232" s="23">
        <f t="shared" si="22"/>
        <v>15.680000000000001</v>
      </c>
      <c r="N232" s="24">
        <f t="shared" si="23"/>
        <v>78.16</v>
      </c>
      <c r="O232" s="25">
        <v>2.0</v>
      </c>
      <c r="P232" s="26" t="s">
        <v>32</v>
      </c>
      <c r="Q232" s="27" t="s">
        <v>147</v>
      </c>
      <c r="R232" s="27"/>
    </row>
  </sheetData>
  <autoFilter ref="A4:R232">
    <filterColumn colId="0" showButton="1"/>
  </autoFilter>
  <mergeCells count="85">
    <mergeCell ref="A1:R1"/>
    <mergeCell ref="A2:R2"/>
    <mergeCell ref="Q3:Q4"/>
    <mergeCell ref="R3:R4"/>
    <mergeCell ref="D31:D34"/>
    <mergeCell ref="D69:D71"/>
    <mergeCell ref="D5:D9"/>
    <mergeCell ref="O3:O4"/>
    <mergeCell ref="B3:B4"/>
    <mergeCell ref="D47:D49"/>
    <mergeCell ref="D81:D83"/>
    <mergeCell ref="D59:D61"/>
    <mergeCell ref="D65:D68"/>
    <mergeCell ref="P3:P4"/>
    <mergeCell ref="D3:D4"/>
    <mergeCell ref="C3:C4"/>
    <mergeCell ref="N3:N4"/>
    <mergeCell ref="H3:I3"/>
    <mergeCell ref="L3:M3"/>
    <mergeCell ref="J3:K3"/>
    <mergeCell ref="D26:D30"/>
    <mergeCell ref="D53:D55"/>
    <mergeCell ref="D105:D107"/>
    <mergeCell ref="A3:A4"/>
    <mergeCell ref="D35:D38"/>
    <mergeCell ref="D84:D86"/>
    <mergeCell ref="D120:D122"/>
    <mergeCell ref="D10:D12"/>
    <mergeCell ref="D44:D46"/>
    <mergeCell ref="D23:D25"/>
    <mergeCell ref="D16:D19"/>
    <mergeCell ref="E3:E4"/>
    <mergeCell ref="F3:F4"/>
    <mergeCell ref="G3:G4"/>
    <mergeCell ref="D96:D98"/>
    <mergeCell ref="D132:D134"/>
    <mergeCell ref="D123:D125"/>
    <mergeCell ref="D108:D113"/>
    <mergeCell ref="D102:D104"/>
    <mergeCell ref="D117:D119"/>
    <mergeCell ref="D129:D131"/>
    <mergeCell ref="D78:D80"/>
    <mergeCell ref="D114:D116"/>
    <mergeCell ref="D39:D43"/>
    <mergeCell ref="D75:D77"/>
    <mergeCell ref="D20:D22"/>
    <mergeCell ref="D62:D64"/>
    <mergeCell ref="D50:D52"/>
    <mergeCell ref="D93:D95"/>
    <mergeCell ref="D87:D89"/>
    <mergeCell ref="D72:D74"/>
    <mergeCell ref="D90:D92"/>
    <mergeCell ref="D126:D128"/>
    <mergeCell ref="D13:D15"/>
    <mergeCell ref="D56:D58"/>
    <mergeCell ref="D167:D168"/>
    <mergeCell ref="D207:D209"/>
    <mergeCell ref="D99:D101"/>
    <mergeCell ref="D155:D157"/>
    <mergeCell ref="D176:D181"/>
    <mergeCell ref="D219:D221"/>
    <mergeCell ref="D183:D185"/>
    <mergeCell ref="D225:D226"/>
    <mergeCell ref="D135:D138"/>
    <mergeCell ref="D164:D166"/>
    <mergeCell ref="D139:D141"/>
    <mergeCell ref="D169:D171"/>
    <mergeCell ref="D152:D154"/>
    <mergeCell ref="D145:D148"/>
    <mergeCell ref="D142:D144"/>
    <mergeCell ref="D189:D191"/>
    <mergeCell ref="D149:D151"/>
    <mergeCell ref="D196:D198"/>
    <mergeCell ref="D158:D163"/>
    <mergeCell ref="D202:D203"/>
    <mergeCell ref="D172:D174"/>
    <mergeCell ref="D213:D215"/>
    <mergeCell ref="D227:D229"/>
    <mergeCell ref="D192:D195"/>
    <mergeCell ref="D216:D218"/>
    <mergeCell ref="D204:D206"/>
    <mergeCell ref="D199:D201"/>
    <mergeCell ref="D210:D212"/>
    <mergeCell ref="D222:D224"/>
    <mergeCell ref="D230:D232"/>
  </mergeCells>
  <printOptions horizontalCentered="1"/>
  <pageMargins left="0.393055555555556" right="0.393055555555556" top="0.393055555555556" bottom="0.393055555555556" header="0.298611111111111" footer="0.298611111111111"/>
  <pageSetup paperSize="9" fitToWidth="0" fitToHeight="0" orientation="landscape"/>
  <headerFooter>
    <oddFooter>&amp;L&amp;12计分员：                                监督员：                               主考官：</oddFooter>
  </headerFooter>
</worksheet>
</file>

<file path=docProps/app.xml><?xml version="1.0" encoding="utf-8"?>
<Properties xmlns="http://schemas.openxmlformats.org/officeDocument/2006/extended-properties">
  <Application>Kingsoft Office</Application>
  <ScaleCrop>0</ScaleCrop>
  <LinksUpToDate>0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HBN-AL00</dc:creator>
  <cp:lastModifiedBy>清～清</cp:lastModifiedBy>
  <dcterms:created xsi:type="dcterms:W3CDTF">2017-08-24T17:49:00Z</dcterms:created>
  <dcterms:modified xsi:type="dcterms:W3CDTF">2025-01-18T09:09:11Z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mmondata">
    <vt:lpwstr>eyJoZGlkIjoiNWU1OTQ3ZDRhMzNmYTZiYTk1MTBhMjQwMTRjMTIzMWUifQ==</vt:lpwstr>
  </property>
  <property fmtid="{D5CDD505-2E9C-101B-9397-08002B2CF9AE}" pid="3" name="KSOReadingLayout">
    <vt:bool>true</vt:bool>
  </property>
  <property fmtid="{D5CDD505-2E9C-101B-9397-08002B2CF9AE}" pid="4" name="KSOProductBuildVer">
    <vt:lpwstr>2052-12.1.0.17133</vt:lpwstr>
  </property>
  <property fmtid="{D5CDD505-2E9C-101B-9397-08002B2CF9AE}" pid="5" name="ICV">
    <vt:lpwstr>5d6c5f4fb6c94d7b8c435deb33fcf1ba_23</vt:lpwstr>
  </property>
</Properties>
</file>